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GoogleDrive\localhost\home\#local\npc_test\2008\"/>
    </mc:Choice>
  </mc:AlternateContent>
  <xr:revisionPtr revIDLastSave="0" documentId="13_ncr:1_{9B0535B6-0290-49FB-9CF4-17294F129BCE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まとめ" sheetId="1" r:id="rId1"/>
    <sheet name="dpbs_gaiya+10" sheetId="2" r:id="rId2"/>
    <sheet name="dpbs_gaiyabase" sheetId="4" r:id="rId3"/>
    <sheet name="dpbs_gaiya-10" sheetId="3" r:id="rId4"/>
    <sheet name="dpbs_naiya+10" sheetId="7" r:id="rId5"/>
    <sheet name="dpbs_naiya-10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7" l="1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F25" i="1"/>
  <c r="G25" i="1" s="1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C7" i="1"/>
  <c r="D7" i="1" s="1"/>
  <c r="C6" i="1"/>
  <c r="D6" i="1" s="1"/>
  <c r="C5" i="1"/>
  <c r="D5" i="1" s="1"/>
  <c r="C4" i="1"/>
  <c r="B6" i="1"/>
  <c r="G26" i="1"/>
  <c r="E26" i="1"/>
  <c r="G27" i="1"/>
  <c r="F24" i="1"/>
  <c r="G24" i="1" s="1"/>
  <c r="E27" i="1"/>
  <c r="C3" i="1" l="1"/>
  <c r="D3" i="1" s="1"/>
  <c r="D4" i="1"/>
  <c r="C2" i="1"/>
  <c r="D2" i="1" s="1"/>
  <c r="B3" i="1"/>
  <c r="B4" i="1"/>
  <c r="B2" i="1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<sst xmlns="http://schemas.openxmlformats.org/spreadsheetml/2006/main" count="413" uniqueCount="98">
  <si>
    <t>my_id</t>
  </si>
  <si>
    <t>game</t>
  </si>
  <si>
    <t>pa</t>
  </si>
  <si>
    <t>ab</t>
  </si>
  <si>
    <t>h</t>
  </si>
  <si>
    <t>risp_b</t>
  </si>
  <si>
    <t>risp_h</t>
  </si>
  <si>
    <t>1b</t>
  </si>
  <si>
    <t>2b</t>
  </si>
  <si>
    <t>3b</t>
  </si>
  <si>
    <t>hr</t>
  </si>
  <si>
    <t>tb</t>
  </si>
  <si>
    <t>rbi</t>
  </si>
  <si>
    <t>rs</t>
  </si>
  <si>
    <t>sh</t>
  </si>
  <si>
    <t>sf</t>
  </si>
  <si>
    <t>bb</t>
  </si>
  <si>
    <t>hbp</t>
  </si>
  <si>
    <t>so</t>
  </si>
  <si>
    <t>dp</t>
  </si>
  <si>
    <t>e_er</t>
  </si>
  <si>
    <t>tc</t>
  </si>
  <si>
    <t>m_er</t>
  </si>
  <si>
    <t>sb</t>
  </si>
  <si>
    <t>cb</t>
  </si>
  <si>
    <t>c_sb</t>
  </si>
  <si>
    <t>c_cs</t>
  </si>
  <si>
    <t>type_b</t>
  </si>
  <si>
    <t>ave</t>
  </si>
  <si>
    <t>ops</t>
  </si>
  <si>
    <t>per_hr</t>
  </si>
  <si>
    <t>side_b</t>
  </si>
  <si>
    <t>b_mt</t>
  </si>
  <si>
    <t>b_pw</t>
  </si>
  <si>
    <t>b_sp</t>
  </si>
  <si>
    <t>b_sf</t>
  </si>
  <si>
    <t>b_df</t>
  </si>
  <si>
    <t>b_er</t>
  </si>
  <si>
    <t>b_ss</t>
  </si>
  <si>
    <t>095d844691b8c06f7cff4a8308186a954dd53cd24a7806505fb9b03642db9a67</t>
  </si>
  <si>
    <t>12b16e2c20e65b3c46aeb3a87bf438eb1b638e94c2a8273fcc4ab9e6c2cf8d12</t>
  </si>
  <si>
    <t>28a787d56a7d1621b429ed72fe1680b7a2d6e676679e291bfe8a0be3a7022606</t>
  </si>
  <si>
    <t>32333e8aa308a4710e3685b6e7debae59a14d036ec7a24253d65ebf93193e38c</t>
  </si>
  <si>
    <t>38b22c16b7d02de8366e901821f17be66d9e202b98ffaf9045564c1ae530f637</t>
  </si>
  <si>
    <t>7113dfaa7a7a8270582a7945e74308dec108e7716d161203f388126f8ff4a8cc</t>
  </si>
  <si>
    <t>8ef8c2fbea0b998210f807dd6fd97f7502ae27ffc624db04bfc8ef43e6847072</t>
  </si>
  <si>
    <t>918155c97e0284f7b2a9e1100011572c8305d624a61c9a7921cc808597c08f32</t>
  </si>
  <si>
    <t>b3d6d7cdd4ab09c7de86063bf45f336df26370f5a705d890d0023fe5494df4bd</t>
  </si>
  <si>
    <t>c22237901e3b7710f28bb5e523c6caf2ba333229383b1dd6b637992066df6c00</t>
  </si>
  <si>
    <t>d21e9639de036b68a606bc5d7eabcb3a7f66b36e3b26472118f66cb02332fc16</t>
  </si>
  <si>
    <t>de8e382c09fbf89987d47440296bc459aa6a143251f73067cfbc8560722bcd26</t>
  </si>
  <si>
    <t>f879ca3e70f45c16748a6ad72c2d14bc4fa588ea2824ee7fca5df1134672ee91</t>
  </si>
  <si>
    <t>fac47d6046d9737e2294f87e1634ed9257732d92a127b5fd1d5903243a1ebb24</t>
  </si>
  <si>
    <t>base</t>
    <phoneticPr fontId="2"/>
  </si>
  <si>
    <t>ave</t>
    <phoneticPr fontId="2"/>
  </si>
  <si>
    <t>ops</t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</si>
  <si>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</si>
  <si>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</si>
  <si>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</si>
  <si>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</si>
  <si>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</si>
  <si>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</si>
  <si>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</si>
  <si>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</si>
  <si>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</si>
  <si>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</si>
  <si>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</si>
  <si>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</si>
  <si>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</si>
  <si>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</si>
  <si>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</si>
  <si>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</si>
  <si>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</si>
  <si>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</si>
  <si>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</si>
  <si>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</si>
  <si>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</si>
  <si>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</si>
  <si>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</si>
  <si>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</si>
  <si>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id</t>
    <phoneticPr fontId="2"/>
  </si>
  <si>
    <t>外野df-10</t>
    <rPh sb="0" eb="2">
      <t>ガイヤ</t>
    </rPh>
    <phoneticPr fontId="2"/>
  </si>
  <si>
    <t>外野df+10</t>
    <rPh sb="0" eb="2">
      <t>ガイヤ</t>
    </rPh>
    <phoneticPr fontId="2"/>
  </si>
  <si>
    <t>備考</t>
    <rPh sb="0" eb="2">
      <t>ビコウ</t>
    </rPh>
    <phoneticPr fontId="2"/>
  </si>
  <si>
    <t>ミート</t>
    <phoneticPr fontId="2"/>
  </si>
  <si>
    <t>反応</t>
    <rPh sb="0" eb="2">
      <t>ハンノウ</t>
    </rPh>
    <phoneticPr fontId="2"/>
  </si>
  <si>
    <t>守備力</t>
    <rPh sb="0" eb="3">
      <t>シュビリョク</t>
    </rPh>
    <phoneticPr fontId="2"/>
  </si>
  <si>
    <t>上昇値</t>
    <rPh sb="0" eb="2">
      <t>ジョウショウ</t>
    </rPh>
    <rPh sb="2" eb="3">
      <t>チ</t>
    </rPh>
    <phoneticPr fontId="2"/>
  </si>
  <si>
    <t>OPS補正（全体）</t>
    <rPh sb="3" eb="5">
      <t>ホセイ</t>
    </rPh>
    <rPh sb="6" eb="8">
      <t>ゼンタイ</t>
    </rPh>
    <phoneticPr fontId="2"/>
  </si>
  <si>
    <t>OPS補正（個人）</t>
    <rPh sb="3" eb="5">
      <t>ホセイ</t>
    </rPh>
    <rPh sb="6" eb="8">
      <t>コジン</t>
    </rPh>
    <phoneticPr fontId="2"/>
  </si>
  <si>
    <t>外野</t>
    <rPh sb="0" eb="2">
      <t>ガイヤ</t>
    </rPh>
    <phoneticPr fontId="2"/>
  </si>
  <si>
    <t>内野</t>
    <rPh sb="0" eb="2">
      <t>ナイヤ</t>
    </rPh>
    <phoneticPr fontId="2"/>
  </si>
  <si>
    <t>内野df+10</t>
    <rPh sb="0" eb="2">
      <t>ナイヤ</t>
    </rPh>
    <phoneticPr fontId="2"/>
  </si>
  <si>
    <t>内野df-10</t>
    <rPh sb="0" eb="2">
      <t>ナイヤ</t>
    </rPh>
    <phoneticPr fontId="2"/>
  </si>
  <si>
    <t>±</t>
    <phoneticPr fontId="2"/>
  </si>
  <si>
    <t>NULL</t>
  </si>
  <si>
    <t>速球投手多め</t>
    <rPh sb="0" eb="2">
      <t>ソッキュウ</t>
    </rPh>
    <rPh sb="2" eb="4">
      <t>トウシュ</t>
    </rPh>
    <rPh sb="4" eb="5">
      <t>オオ</t>
    </rPh>
    <phoneticPr fontId="2"/>
  </si>
  <si>
    <t>ポイントあたりの変動
（個人/上昇値）</t>
    <rPh sb="8" eb="10">
      <t>ヘンドウ</t>
    </rPh>
    <rPh sb="12" eb="14">
      <t>コジン</t>
    </rPh>
    <rPh sb="15" eb="17">
      <t>ジョウショウ</t>
    </rPh>
    <rPh sb="17" eb="18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</si>
</sst>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00_ 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1" fillId="0" borderId="0" xfId="1">
      <alignment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0" borderId="3" xfId="0" applyBorder="1"/>
    <xf numFmtId="176" fontId="0" fillId="0" borderId="0" xfId="0" applyNumberFormat="1"/>
    <xf numFmtId="177" fontId="0" fillId="0" borderId="0" xfId="0" applyNumberFormat="1"/>
    <xf numFmtId="0" fontId="0" fillId="2" borderId="3" xfId="0" applyFill="1" applyBorder="1" applyAlignment="1">
      <alignment horizontal="center"/>
    </xf>
    <xf numFmtId="177" fontId="3" fillId="0" borderId="3" xfId="0" applyNumberFormat="1" applyFont="1" applyBorder="1"/>
    <xf numFmtId="0" fontId="0" fillId="2" borderId="3" xfId="0" applyFill="1" applyBorder="1" applyAlignment="1">
      <alignment horizontal="center" wrapText="1"/>
    </xf>
  </cellXfs>
  <cellStyles count="2">
    <cellStyle name="標準" xfId="0" builtinId="0"/>
    <cellStyle name="標準 2" xfId="1" xr:uid="{CEAC3A2F-4E1A-41A0-BBE8-D5024640E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外野守備力による</a:t>
            </a:r>
            <a:r>
              <a:rPr lang="en-US" altLang="ja-JP"/>
              <a:t>OPS</a:t>
            </a:r>
            <a:r>
              <a:rPr lang="ja-JP" altLang="en-US"/>
              <a:t>の変動</a:t>
            </a:r>
            <a:endParaRPr lang="en-US" altLang="ja-JP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（試行≧</a:t>
            </a:r>
            <a:r>
              <a:rPr lang="en-US" altLang="ja-JP" sz="1050"/>
              <a:t>5000</a:t>
            </a:r>
            <a:r>
              <a:rPr lang="ja-JP" altLang="en-US" sz="1050"/>
              <a:t>回）</a:t>
            </a:r>
            <a:endParaRPr lang="en-US" altLang="ja-JP" sz="105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まとめ!$B$1</c:f>
              <c:strCache>
                <c:ptCount val="1"/>
                <c:pt idx="0">
                  <c:v>ave</c:v>
                </c:pt>
              </c:strCache>
            </c:strRef>
          </c:tx>
          <c:marker>
            <c:symbol val="none"/>
          </c:marker>
          <c:cat>
            <c:strRef>
              <c:f>まとめ!$A$2:$A$4</c:f>
              <c:strCache>
                <c:ptCount val="3"/>
                <c:pt idx="0">
                  <c:v>外野df+10</c:v>
                </c:pt>
                <c:pt idx="1">
                  <c:v>base</c:v>
                </c:pt>
                <c:pt idx="2">
                  <c:v>外野df-10</c:v>
                </c:pt>
              </c:strCache>
            </c:strRef>
          </c:cat>
          <c:val>
            <c:numRef>
              <c:f>まとめ!$B$2:$B$4</c:f>
            </c:numRef>
          </c:val>
          <c:smooth val="0"/>
          <c:extLst>
            <c:ext xmlns:c16="http://schemas.microsoft.com/office/drawing/2014/chart" uri="{C3380CC4-5D6E-409C-BE32-E72D297353CC}">
              <c16:uniqueId val="{00000007-043E-4575-862B-889FDBCAEE4E}"/>
            </c:ext>
          </c:extLst>
        </c:ser>
        <c:ser>
          <c:idx val="3"/>
          <c:order val="1"/>
          <c:tx>
            <c:strRef>
              <c:f>まとめ!$C$1</c:f>
              <c:strCache>
                <c:ptCount val="1"/>
                <c:pt idx="0">
                  <c:v>ops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まとめ!$D$2:$D$4</c:f>
                <c:numCache>
                  <c:formatCode>General</c:formatCode>
                  <c:ptCount val="3"/>
                  <c:pt idx="0">
                    <c:v>1.1257209428500361E-2</c:v>
                  </c:pt>
                  <c:pt idx="1">
                    <c:v>1.0608210112508403E-2</c:v>
                  </c:pt>
                  <c:pt idx="2">
                    <c:v>1.0808675331965733E-2</c:v>
                  </c:pt>
                </c:numCache>
              </c:numRef>
            </c:plus>
            <c:minus>
              <c:numRef>
                <c:f>まとめ!$D$2:$D$4</c:f>
                <c:numCache>
                  <c:formatCode>General</c:formatCode>
                  <c:ptCount val="3"/>
                  <c:pt idx="0">
                    <c:v>1.1257209428500361E-2</c:v>
                  </c:pt>
                  <c:pt idx="1">
                    <c:v>1.0608210112508403E-2</c:v>
                  </c:pt>
                  <c:pt idx="2">
                    <c:v>1.0808675331965733E-2</c:v>
                  </c:pt>
                </c:numCache>
              </c:numRef>
            </c:minus>
          </c:errBars>
          <c:cat>
            <c:strRef>
              <c:f>まとめ!$A$2:$A$4</c:f>
              <c:strCache>
                <c:ptCount val="3"/>
                <c:pt idx="0">
                  <c:v>外野df+10</c:v>
                </c:pt>
                <c:pt idx="1">
                  <c:v>base</c:v>
                </c:pt>
                <c:pt idx="2">
                  <c:v>外野df-10</c:v>
                </c:pt>
              </c:strCache>
            </c:strRef>
          </c:cat>
          <c:val>
            <c:numRef>
              <c:f>まとめ!$C$2:$C$4</c:f>
              <c:numCache>
                <c:formatCode>0.000_ </c:formatCode>
                <c:ptCount val="3"/>
                <c:pt idx="0">
                  <c:v>0.73206970845719588</c:v>
                </c:pt>
                <c:pt idx="1">
                  <c:v>0.76878747521688551</c:v>
                </c:pt>
                <c:pt idx="2">
                  <c:v>0.77637431429793646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3E-4575-862B-889FDBCAEE4E}"/>
            </c:ext>
          </c:extLst>
        </c:ser>
        <c:ser>
          <c:idx val="0"/>
          <c:order val="2"/>
          <c:tx>
            <c:strRef>
              <c:f>まとめ!$B$1</c:f>
              <c:strCache>
                <c:ptCount val="1"/>
                <c:pt idx="0">
                  <c:v>ave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まとめ!$A$2:$A$4</c:f>
              <c:strCache>
                <c:ptCount val="3"/>
                <c:pt idx="0">
                  <c:v>外野df+10</c:v>
                </c:pt>
                <c:pt idx="1">
                  <c:v>base</c:v>
                </c:pt>
                <c:pt idx="2">
                  <c:v>外野df-10</c:v>
                </c:pt>
              </c:strCache>
            </c:strRef>
          </c:cat>
          <c:val>
            <c:numRef>
              <c:f>まとめ!$B$2:$B$4</c:f>
            </c:numRef>
          </c:val>
          <c:smooth val="0"/>
          <c:extLst>
            <c:ext xmlns:c16="http://schemas.microsoft.com/office/drawing/2014/chart" uri="{C3380CC4-5D6E-409C-BE32-E72D297353CC}">
              <c16:uniqueId val="{00000004-043E-4575-862B-889FDBCAEE4E}"/>
            </c:ext>
          </c:extLst>
        </c:ser>
        <c:ser>
          <c:idx val="1"/>
          <c:order val="3"/>
          <c:tx>
            <c:strRef>
              <c:f>まとめ!$C$1</c:f>
              <c:strCache>
                <c:ptCount val="1"/>
                <c:pt idx="0">
                  <c:v>ops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まとめ!$D$2:$D$4</c:f>
                <c:numCache>
                  <c:formatCode>General</c:formatCode>
                  <c:ptCount val="3"/>
                  <c:pt idx="0">
                    <c:v>1.1257209428500361E-2</c:v>
                  </c:pt>
                  <c:pt idx="1">
                    <c:v>1.0608210112508403E-2</c:v>
                  </c:pt>
                  <c:pt idx="2">
                    <c:v>1.0808675331965733E-2</c:v>
                  </c:pt>
                </c:numCache>
              </c:numRef>
            </c:plus>
            <c:minus>
              <c:numRef>
                <c:f>まとめ!$D$2:$D$4</c:f>
                <c:numCache>
                  <c:formatCode>General</c:formatCode>
                  <c:ptCount val="3"/>
                  <c:pt idx="0">
                    <c:v>1.1257209428500361E-2</c:v>
                  </c:pt>
                  <c:pt idx="1">
                    <c:v>1.0608210112508403E-2</c:v>
                  </c:pt>
                  <c:pt idx="2">
                    <c:v>1.0808675331965733E-2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まとめ!$A$2:$A$4</c:f>
              <c:strCache>
                <c:ptCount val="3"/>
                <c:pt idx="0">
                  <c:v>外野df+10</c:v>
                </c:pt>
                <c:pt idx="1">
                  <c:v>base</c:v>
                </c:pt>
                <c:pt idx="2">
                  <c:v>外野df-10</c:v>
                </c:pt>
              </c:strCache>
            </c:strRef>
          </c:cat>
          <c:val>
            <c:numRef>
              <c:f>まとめ!$C$2:$C$4</c:f>
              <c:numCache>
                <c:formatCode>0.000_ </c:formatCode>
                <c:ptCount val="3"/>
                <c:pt idx="0">
                  <c:v>0.73206970845719588</c:v>
                </c:pt>
                <c:pt idx="1">
                  <c:v>0.76878747521688551</c:v>
                </c:pt>
                <c:pt idx="2">
                  <c:v>0.77637431429793646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3E-4575-862B-889FDBCAE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558736"/>
        <c:axId val="685559056"/>
      </c:lineChart>
      <c:catAx>
        <c:axId val="68555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559056"/>
        <c:crosses val="autoZero"/>
        <c:auto val="1"/>
        <c:lblAlgn val="ctr"/>
        <c:lblOffset val="100"/>
        <c:noMultiLvlLbl val="0"/>
      </c:catAx>
      <c:valAx>
        <c:axId val="685559056"/>
        <c:scaling>
          <c:orientation val="minMax"/>
          <c:max val="0.84000000000000008"/>
          <c:min val="0.7200000000000000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OPS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558736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内野守備力による</a:t>
            </a:r>
            <a:r>
              <a:rPr lang="en-US" altLang="ja-JP"/>
              <a:t>OPS</a:t>
            </a:r>
            <a:r>
              <a:rPr lang="ja-JP" altLang="en-US"/>
              <a:t>の変動</a:t>
            </a:r>
            <a:endParaRPr lang="en-US" altLang="ja-JP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（試行≧</a:t>
            </a:r>
            <a:r>
              <a:rPr lang="en-US" altLang="ja-JP" sz="1050"/>
              <a:t>5000</a:t>
            </a:r>
            <a:r>
              <a:rPr lang="ja-JP" altLang="en-US" sz="1050"/>
              <a:t>回）</a:t>
            </a:r>
            <a:endParaRPr lang="en-US" altLang="ja-JP" sz="105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まとめ!$B$1</c:f>
              <c:strCache>
                <c:ptCount val="1"/>
                <c:pt idx="0">
                  <c:v>ave</c:v>
                </c:pt>
              </c:strCache>
            </c:strRef>
          </c:tx>
          <c:marker>
            <c:symbol val="none"/>
          </c:marker>
          <c:cat>
            <c:strRef>
              <c:f>まとめ!$A$5:$A$7</c:f>
              <c:strCache>
                <c:ptCount val="3"/>
                <c:pt idx="0">
                  <c:v>内野df+10</c:v>
                </c:pt>
                <c:pt idx="1">
                  <c:v>base</c:v>
                </c:pt>
                <c:pt idx="2">
                  <c:v>内野df-10</c:v>
                </c:pt>
              </c:strCache>
            </c:strRef>
          </c:cat>
          <c:val>
            <c:numRef>
              <c:f>まとめ!$B$2:$B$4</c:f>
            </c:numRef>
          </c:val>
          <c:smooth val="0"/>
          <c:extLst>
            <c:ext xmlns:c16="http://schemas.microsoft.com/office/drawing/2014/chart" uri="{C3380CC4-5D6E-409C-BE32-E72D297353CC}">
              <c16:uniqueId val="{00000000-E945-4E4E-84CB-0A7D5F3B580A}"/>
            </c:ext>
          </c:extLst>
        </c:ser>
        <c:ser>
          <c:idx val="3"/>
          <c:order val="1"/>
          <c:tx>
            <c:strRef>
              <c:f>まとめ!$C$1</c:f>
              <c:strCache>
                <c:ptCount val="1"/>
                <c:pt idx="0">
                  <c:v>ops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まとめ!$D$2:$D$4</c:f>
                <c:numCache>
                  <c:formatCode>General</c:formatCode>
                  <c:ptCount val="3"/>
                  <c:pt idx="0">
                    <c:v>1.1257209428500361E-2</c:v>
                  </c:pt>
                  <c:pt idx="1">
                    <c:v>1.0608210112508403E-2</c:v>
                  </c:pt>
                  <c:pt idx="2">
                    <c:v>1.0808675331965733E-2</c:v>
                  </c:pt>
                </c:numCache>
              </c:numRef>
            </c:plus>
            <c:minus>
              <c:numRef>
                <c:f>まとめ!$D$2:$D$4</c:f>
                <c:numCache>
                  <c:formatCode>General</c:formatCode>
                  <c:ptCount val="3"/>
                  <c:pt idx="0">
                    <c:v>1.1257209428500361E-2</c:v>
                  </c:pt>
                  <c:pt idx="1">
                    <c:v>1.0608210112508403E-2</c:v>
                  </c:pt>
                  <c:pt idx="2">
                    <c:v>1.0808675331965733E-2</c:v>
                  </c:pt>
                </c:numCache>
              </c:numRef>
            </c:minus>
          </c:errBars>
          <c:cat>
            <c:strRef>
              <c:f>まとめ!$A$5:$A$7</c:f>
              <c:strCache>
                <c:ptCount val="3"/>
                <c:pt idx="0">
                  <c:v>内野df+10</c:v>
                </c:pt>
                <c:pt idx="1">
                  <c:v>base</c:v>
                </c:pt>
                <c:pt idx="2">
                  <c:v>内野df-10</c:v>
                </c:pt>
              </c:strCache>
            </c:strRef>
          </c:cat>
          <c:val>
            <c:numRef>
              <c:f>まとめ!$C$5:$C$7</c:f>
              <c:numCache>
                <c:formatCode>0.000_ </c:formatCode>
                <c:ptCount val="3"/>
                <c:pt idx="0">
                  <c:v>0.74890686648759019</c:v>
                </c:pt>
                <c:pt idx="1">
                  <c:v>0.76878747521688551</c:v>
                </c:pt>
                <c:pt idx="2">
                  <c:v>0.82211446182164627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5-4E4E-84CB-0A7D5F3B580A}"/>
            </c:ext>
          </c:extLst>
        </c:ser>
        <c:ser>
          <c:idx val="0"/>
          <c:order val="2"/>
          <c:tx>
            <c:strRef>
              <c:f>まとめ!$B$1</c:f>
              <c:strCache>
                <c:ptCount val="1"/>
                <c:pt idx="0">
                  <c:v>ave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まとめ!$A$5:$A$7</c:f>
              <c:strCache>
                <c:ptCount val="3"/>
                <c:pt idx="0">
                  <c:v>内野df+10</c:v>
                </c:pt>
                <c:pt idx="1">
                  <c:v>base</c:v>
                </c:pt>
                <c:pt idx="2">
                  <c:v>内野df-10</c:v>
                </c:pt>
              </c:strCache>
            </c:strRef>
          </c:cat>
          <c:val>
            <c:numRef>
              <c:f>まとめ!$B$2:$B$4</c:f>
            </c:numRef>
          </c:val>
          <c:smooth val="0"/>
          <c:extLst>
            <c:ext xmlns:c16="http://schemas.microsoft.com/office/drawing/2014/chart" uri="{C3380CC4-5D6E-409C-BE32-E72D297353CC}">
              <c16:uniqueId val="{00000002-E945-4E4E-84CB-0A7D5F3B580A}"/>
            </c:ext>
          </c:extLst>
        </c:ser>
        <c:ser>
          <c:idx val="1"/>
          <c:order val="3"/>
          <c:tx>
            <c:strRef>
              <c:f>まとめ!$C$1</c:f>
              <c:strCache>
                <c:ptCount val="1"/>
                <c:pt idx="0">
                  <c:v>ops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まとめ!$D$5:$D$7</c:f>
                <c:numCache>
                  <c:formatCode>General</c:formatCode>
                  <c:ptCount val="3"/>
                  <c:pt idx="0">
                    <c:v>7.7992402988551774E-3</c:v>
                  </c:pt>
                  <c:pt idx="1">
                    <c:v>1.0608210112508403E-2</c:v>
                  </c:pt>
                  <c:pt idx="2">
                    <c:v>9.9611069683469798E-3</c:v>
                  </c:pt>
                </c:numCache>
              </c:numRef>
            </c:plus>
            <c:minus>
              <c:numRef>
                <c:f>まとめ!$D$5:$D$7</c:f>
                <c:numCache>
                  <c:formatCode>General</c:formatCode>
                  <c:ptCount val="3"/>
                  <c:pt idx="0">
                    <c:v>7.7992402988551774E-3</c:v>
                  </c:pt>
                  <c:pt idx="1">
                    <c:v>1.0608210112508403E-2</c:v>
                  </c:pt>
                  <c:pt idx="2">
                    <c:v>9.9611069683469798E-3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まとめ!$A$5:$A$7</c:f>
              <c:strCache>
                <c:ptCount val="3"/>
                <c:pt idx="0">
                  <c:v>内野df+10</c:v>
                </c:pt>
                <c:pt idx="1">
                  <c:v>base</c:v>
                </c:pt>
                <c:pt idx="2">
                  <c:v>内野df-10</c:v>
                </c:pt>
              </c:strCache>
            </c:strRef>
          </c:cat>
          <c:val>
            <c:numRef>
              <c:f>まとめ!$C$5:$C$7</c:f>
              <c:numCache>
                <c:formatCode>0.000_ </c:formatCode>
                <c:ptCount val="3"/>
                <c:pt idx="0">
                  <c:v>0.74890686648759019</c:v>
                </c:pt>
                <c:pt idx="1">
                  <c:v>0.76878747521688551</c:v>
                </c:pt>
                <c:pt idx="2">
                  <c:v>0.82211446182164627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45-4E4E-84CB-0A7D5F3B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558736"/>
        <c:axId val="685559056"/>
      </c:lineChart>
      <c:catAx>
        <c:axId val="68555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559056"/>
        <c:crosses val="autoZero"/>
        <c:auto val="1"/>
        <c:lblAlgn val="ctr"/>
        <c:lblOffset val="100"/>
        <c:noMultiLvlLbl val="0"/>
      </c:catAx>
      <c:valAx>
        <c:axId val="685559056"/>
        <c:scaling>
          <c:orientation val="minMax"/>
          <c:min val="0.7200000000000000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OPS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55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8</xdr:row>
      <xdr:rowOff>225425</xdr:rowOff>
    </xdr:from>
    <xdr:to>
      <xdr:col>6</xdr:col>
      <xdr:colOff>1240750</xdr:colOff>
      <xdr:row>21</xdr:row>
      <xdr:rowOff>25625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47D643-BF8B-4B77-898F-98A6132B0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497800</xdr:colOff>
      <xdr:row>21</xdr:row>
      <xdr:rowOff>28800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5FDC7F5-A4E1-4DE8-9A29-9E7F196A2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workbookViewId="0"/>
  </sheetViews>
  <sheetFormatPr defaultRowHeight="18" x14ac:dyDescent="0.55000000000000004"/>
  <cols>
    <col min="1" max="1" width="9.9140625" bestFit="1" customWidth="1"/>
    <col min="2" max="2" width="0" hidden="1" customWidth="1"/>
    <col min="4" max="4" width="7.1640625" bestFit="1" customWidth="1"/>
    <col min="5" max="6" width="16.33203125" bestFit="1" customWidth="1"/>
    <col min="7" max="7" width="20.25" bestFit="1" customWidth="1"/>
    <col min="8" max="8" width="12.33203125" bestFit="1" customWidth="1"/>
  </cols>
  <sheetData>
    <row r="1" spans="1:30" x14ac:dyDescent="0.55000000000000004">
      <c r="A1" t="s">
        <v>80</v>
      </c>
      <c r="B1" t="s">
        <v>54</v>
      </c>
      <c r="C1" t="s">
        <v>55</v>
      </c>
      <c r="D1" t="s">
        <v>94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</row>
    <row r="2" spans="1:30" x14ac:dyDescent="0.55000000000000004">
      <c r="A2" t="s">
        <v>82</v>
      </c>
      <c r="B2">
        <f>H2/G2</f>
        <v>0.2473932055163135</v>
      </c>
      <c r="C2" s="9">
        <f t="shared" ref="C2:C7" si="0">(H2+T2+U2)/(G2+T2+U2+S2)+O2/G2</f>
        <v>0.73206970845719588</v>
      </c>
      <c r="D2" s="10">
        <f t="shared" ref="D2:D7" si="1">SQRT(C2*(1-C2)/G2)*1.96</f>
        <v>1.1257209428500361E-2</v>
      </c>
      <c r="E2">
        <v>2025</v>
      </c>
      <c r="F2">
        <v>6108</v>
      </c>
      <c r="G2">
        <v>5946</v>
      </c>
      <c r="H2">
        <v>1471</v>
      </c>
      <c r="I2">
        <v>1219</v>
      </c>
      <c r="J2">
        <v>307</v>
      </c>
      <c r="K2">
        <v>820</v>
      </c>
      <c r="L2">
        <v>283</v>
      </c>
      <c r="M2">
        <v>80</v>
      </c>
      <c r="N2">
        <v>288</v>
      </c>
      <c r="O2">
        <v>2778</v>
      </c>
      <c r="P2">
        <v>753</v>
      </c>
      <c r="Q2">
        <v>753</v>
      </c>
      <c r="R2">
        <v>3</v>
      </c>
      <c r="S2">
        <v>13</v>
      </c>
      <c r="T2">
        <v>146</v>
      </c>
      <c r="U2">
        <v>0</v>
      </c>
      <c r="V2">
        <v>2787</v>
      </c>
      <c r="W2">
        <v>5</v>
      </c>
      <c r="X2">
        <v>62</v>
      </c>
      <c r="Y2">
        <v>18</v>
      </c>
      <c r="Z2">
        <v>1</v>
      </c>
      <c r="AA2">
        <v>170</v>
      </c>
      <c r="AB2">
        <v>34</v>
      </c>
      <c r="AC2">
        <v>0</v>
      </c>
      <c r="AD2">
        <v>0</v>
      </c>
    </row>
    <row r="3" spans="1:30" x14ac:dyDescent="0.55000000000000004">
      <c r="A3" t="s">
        <v>53</v>
      </c>
      <c r="B3">
        <f>H3/G3</f>
        <v>0.25972313777191824</v>
      </c>
      <c r="C3" s="9">
        <f t="shared" si="0"/>
        <v>0.76878747521688551</v>
      </c>
      <c r="D3" s="10">
        <f t="shared" si="1"/>
        <v>1.0608210112508403E-2</v>
      </c>
      <c r="E3">
        <v>2038</v>
      </c>
      <c r="F3">
        <v>6258</v>
      </c>
      <c r="G3">
        <v>6068</v>
      </c>
      <c r="H3">
        <v>1576</v>
      </c>
      <c r="I3">
        <v>1381</v>
      </c>
      <c r="J3">
        <v>383</v>
      </c>
      <c r="K3">
        <v>846</v>
      </c>
      <c r="L3">
        <v>357</v>
      </c>
      <c r="M3">
        <v>78</v>
      </c>
      <c r="N3">
        <v>295</v>
      </c>
      <c r="O3">
        <v>2974</v>
      </c>
      <c r="P3">
        <v>853</v>
      </c>
      <c r="Q3">
        <v>855</v>
      </c>
      <c r="R3">
        <v>7</v>
      </c>
      <c r="S3">
        <v>17</v>
      </c>
      <c r="T3">
        <v>166</v>
      </c>
      <c r="U3">
        <v>0</v>
      </c>
      <c r="V3">
        <v>2801</v>
      </c>
      <c r="W3">
        <v>13</v>
      </c>
      <c r="X3">
        <v>66</v>
      </c>
      <c r="Y3">
        <v>19</v>
      </c>
      <c r="Z3">
        <v>2</v>
      </c>
      <c r="AA3">
        <v>166</v>
      </c>
      <c r="AB3">
        <v>46</v>
      </c>
      <c r="AC3">
        <v>0</v>
      </c>
      <c r="AD3">
        <v>0</v>
      </c>
    </row>
    <row r="4" spans="1:30" x14ac:dyDescent="0.55000000000000004">
      <c r="A4" t="s">
        <v>81</v>
      </c>
      <c r="B4">
        <f>H4/G4</f>
        <v>0.25433526011560692</v>
      </c>
      <c r="C4" s="9">
        <f t="shared" si="0"/>
        <v>0.77637431429793646</v>
      </c>
      <c r="D4" s="10">
        <f t="shared" si="1"/>
        <v>1.0808675331965733E-2</v>
      </c>
      <c r="E4">
        <v>1946</v>
      </c>
      <c r="F4">
        <v>5882</v>
      </c>
      <c r="G4">
        <v>5709</v>
      </c>
      <c r="H4">
        <v>1452</v>
      </c>
      <c r="I4">
        <v>1211</v>
      </c>
      <c r="J4">
        <v>346</v>
      </c>
      <c r="K4">
        <v>710</v>
      </c>
      <c r="L4">
        <v>357</v>
      </c>
      <c r="M4">
        <v>87</v>
      </c>
      <c r="N4">
        <v>298</v>
      </c>
      <c r="O4">
        <v>2877</v>
      </c>
      <c r="P4">
        <v>818</v>
      </c>
      <c r="Q4">
        <v>818</v>
      </c>
      <c r="R4">
        <v>9</v>
      </c>
      <c r="S4">
        <v>16</v>
      </c>
      <c r="T4">
        <v>148</v>
      </c>
      <c r="U4">
        <v>0</v>
      </c>
      <c r="V4">
        <v>2640</v>
      </c>
      <c r="W4">
        <v>8</v>
      </c>
      <c r="X4">
        <v>51</v>
      </c>
      <c r="Y4">
        <v>14</v>
      </c>
      <c r="Z4">
        <v>1</v>
      </c>
      <c r="AA4">
        <v>167</v>
      </c>
      <c r="AB4">
        <v>43</v>
      </c>
      <c r="AC4">
        <v>0</v>
      </c>
      <c r="AD4">
        <v>0</v>
      </c>
    </row>
    <row r="5" spans="1:30" x14ac:dyDescent="0.55000000000000004">
      <c r="A5" t="s">
        <v>92</v>
      </c>
      <c r="C5" s="9">
        <f t="shared" si="0"/>
        <v>0.74890686648759019</v>
      </c>
      <c r="D5" s="10">
        <f t="shared" si="1"/>
        <v>7.7992402988551774E-3</v>
      </c>
      <c r="E5">
        <v>4087</v>
      </c>
      <c r="F5">
        <v>12211</v>
      </c>
      <c r="G5">
        <v>11876</v>
      </c>
      <c r="H5">
        <v>2938</v>
      </c>
      <c r="I5">
        <v>2401</v>
      </c>
      <c r="J5">
        <v>634</v>
      </c>
      <c r="K5">
        <v>1522</v>
      </c>
      <c r="L5">
        <v>650</v>
      </c>
      <c r="M5">
        <v>151</v>
      </c>
      <c r="N5">
        <v>615</v>
      </c>
      <c r="O5">
        <v>5735</v>
      </c>
      <c r="P5">
        <v>1566</v>
      </c>
      <c r="Q5">
        <v>1566</v>
      </c>
      <c r="R5">
        <v>8</v>
      </c>
      <c r="S5">
        <v>19</v>
      </c>
      <c r="T5">
        <v>308</v>
      </c>
      <c r="U5">
        <v>0</v>
      </c>
      <c r="V5">
        <v>5514</v>
      </c>
      <c r="W5">
        <v>22</v>
      </c>
      <c r="X5">
        <v>118</v>
      </c>
      <c r="Y5">
        <v>16</v>
      </c>
      <c r="Z5">
        <v>0</v>
      </c>
      <c r="AA5">
        <v>319</v>
      </c>
      <c r="AB5">
        <v>79</v>
      </c>
      <c r="AC5">
        <v>0</v>
      </c>
      <c r="AD5">
        <v>0</v>
      </c>
    </row>
    <row r="6" spans="1:30" x14ac:dyDescent="0.55000000000000004">
      <c r="A6" t="s">
        <v>53</v>
      </c>
      <c r="B6">
        <f>H6/G6</f>
        <v>0.25972313777191824</v>
      </c>
      <c r="C6" s="9">
        <f t="shared" si="0"/>
        <v>0.76878747521688551</v>
      </c>
      <c r="D6" s="10">
        <f t="shared" si="1"/>
        <v>1.0608210112508403E-2</v>
      </c>
      <c r="E6">
        <v>2038</v>
      </c>
      <c r="F6">
        <v>6258</v>
      </c>
      <c r="G6">
        <v>6068</v>
      </c>
      <c r="H6">
        <v>1576</v>
      </c>
      <c r="I6">
        <v>1381</v>
      </c>
      <c r="J6">
        <v>383</v>
      </c>
      <c r="K6">
        <v>846</v>
      </c>
      <c r="L6">
        <v>357</v>
      </c>
      <c r="M6">
        <v>78</v>
      </c>
      <c r="N6">
        <v>295</v>
      </c>
      <c r="O6">
        <v>2974</v>
      </c>
      <c r="P6">
        <v>853</v>
      </c>
      <c r="Q6">
        <v>855</v>
      </c>
      <c r="R6">
        <v>7</v>
      </c>
      <c r="S6">
        <v>17</v>
      </c>
      <c r="T6">
        <v>166</v>
      </c>
      <c r="U6">
        <v>0</v>
      </c>
      <c r="V6">
        <v>2801</v>
      </c>
      <c r="W6">
        <v>13</v>
      </c>
      <c r="X6">
        <v>66</v>
      </c>
      <c r="Y6">
        <v>19</v>
      </c>
      <c r="Z6">
        <v>2</v>
      </c>
      <c r="AA6">
        <v>166</v>
      </c>
      <c r="AB6">
        <v>46</v>
      </c>
      <c r="AC6">
        <v>0</v>
      </c>
      <c r="AD6">
        <v>0</v>
      </c>
    </row>
    <row r="7" spans="1:30" x14ac:dyDescent="0.55000000000000004">
      <c r="A7" t="s">
        <v>93</v>
      </c>
      <c r="C7" s="9">
        <f t="shared" si="0"/>
        <v>0.82211446182164627</v>
      </c>
      <c r="D7" s="10">
        <f t="shared" si="1"/>
        <v>9.9611069683469798E-3</v>
      </c>
      <c r="E7">
        <v>1882</v>
      </c>
      <c r="F7">
        <v>5850</v>
      </c>
      <c r="G7">
        <v>5662</v>
      </c>
      <c r="H7">
        <v>1543</v>
      </c>
      <c r="I7">
        <v>1269</v>
      </c>
      <c r="J7">
        <v>368</v>
      </c>
      <c r="K7">
        <v>822</v>
      </c>
      <c r="L7">
        <v>323</v>
      </c>
      <c r="M7">
        <v>69</v>
      </c>
      <c r="N7">
        <v>329</v>
      </c>
      <c r="O7">
        <v>2991</v>
      </c>
      <c r="P7">
        <v>878</v>
      </c>
      <c r="Q7">
        <v>878</v>
      </c>
      <c r="R7">
        <v>7</v>
      </c>
      <c r="S7">
        <v>7</v>
      </c>
      <c r="T7">
        <v>174</v>
      </c>
      <c r="U7">
        <v>0</v>
      </c>
      <c r="V7">
        <v>2599</v>
      </c>
      <c r="W7">
        <v>2</v>
      </c>
      <c r="X7">
        <v>69</v>
      </c>
      <c r="Y7">
        <v>17</v>
      </c>
      <c r="Z7">
        <v>0</v>
      </c>
      <c r="AA7">
        <v>177</v>
      </c>
      <c r="AB7">
        <v>42</v>
      </c>
      <c r="AC7">
        <v>0</v>
      </c>
      <c r="AD7">
        <v>0</v>
      </c>
    </row>
    <row r="23" spans="3:8" ht="36" x14ac:dyDescent="0.55000000000000004">
      <c r="C23" s="11"/>
      <c r="D23" s="11" t="s">
        <v>87</v>
      </c>
      <c r="E23" s="11" t="s">
        <v>88</v>
      </c>
      <c r="F23" s="11" t="s">
        <v>89</v>
      </c>
      <c r="G23" s="13" t="s">
        <v>97</v>
      </c>
      <c r="H23" s="11" t="s">
        <v>83</v>
      </c>
    </row>
    <row r="24" spans="3:8" x14ac:dyDescent="0.55000000000000004">
      <c r="C24" s="8" t="s">
        <v>86</v>
      </c>
      <c r="D24" s="8">
        <v>30</v>
      </c>
      <c r="E24" s="8">
        <v>-0.02</v>
      </c>
      <c r="F24" s="8">
        <f>E24*9</f>
        <v>-0.18</v>
      </c>
      <c r="G24" s="12">
        <f>F24/D24</f>
        <v>-6.0000000000000001E-3</v>
      </c>
      <c r="H24" s="8" t="s">
        <v>90</v>
      </c>
    </row>
    <row r="25" spans="3:8" x14ac:dyDescent="0.55000000000000004">
      <c r="C25" s="8" t="s">
        <v>86</v>
      </c>
      <c r="D25" s="8">
        <v>40</v>
      </c>
      <c r="E25" s="8">
        <v>-3.5000000000000003E-2</v>
      </c>
      <c r="F25" s="8">
        <f>E25*9</f>
        <v>-0.31500000000000006</v>
      </c>
      <c r="G25" s="12">
        <f>F25/D25</f>
        <v>-7.8750000000000018E-3</v>
      </c>
      <c r="H25" s="8" t="s">
        <v>91</v>
      </c>
    </row>
    <row r="26" spans="3:8" x14ac:dyDescent="0.55000000000000004">
      <c r="C26" s="8" t="s">
        <v>84</v>
      </c>
      <c r="D26" s="8">
        <v>10</v>
      </c>
      <c r="E26" s="8">
        <f>F26/9</f>
        <v>6.6666666666666662E-3</v>
      </c>
      <c r="F26" s="8">
        <v>0.06</v>
      </c>
      <c r="G26" s="12">
        <f>F26/D26</f>
        <v>6.0000000000000001E-3</v>
      </c>
      <c r="H26" s="8" t="s">
        <v>96</v>
      </c>
    </row>
    <row r="27" spans="3:8" x14ac:dyDescent="0.55000000000000004">
      <c r="C27" s="8" t="s">
        <v>85</v>
      </c>
      <c r="D27" s="8">
        <v>10</v>
      </c>
      <c r="E27" s="8">
        <f>F27/9</f>
        <v>1.1111111111111112E-2</v>
      </c>
      <c r="F27" s="8">
        <v>0.1</v>
      </c>
      <c r="G27" s="12">
        <f>F27/D27</f>
        <v>0.01</v>
      </c>
      <c r="H27" s="8" t="s">
        <v>96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BCD7-3513-4CC9-A336-574C39F086C2}">
  <dimension ref="A1:AW27"/>
  <sheetViews>
    <sheetView workbookViewId="0"/>
  </sheetViews>
  <sheetFormatPr defaultRowHeight="18" x14ac:dyDescent="0.55000000000000004"/>
  <cols>
    <col min="1" max="16384" width="8.6640625" style="1"/>
  </cols>
  <sheetData>
    <row r="1" spans="1:49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O1" t="s">
        <v>56</v>
      </c>
      <c r="AP1"/>
      <c r="AQ1"/>
      <c r="AR1"/>
      <c r="AS1"/>
      <c r="AT1"/>
      <c r="AU1"/>
      <c r="AV1"/>
      <c r="AW1"/>
    </row>
    <row r="2" spans="1:49" ht="18.5" thickBot="1" x14ac:dyDescent="0.6">
      <c r="A2" s="1" t="s">
        <v>39</v>
      </c>
      <c r="B2" s="1">
        <v>166</v>
      </c>
      <c r="C2" s="1">
        <v>110</v>
      </c>
      <c r="D2" s="1">
        <v>104</v>
      </c>
      <c r="E2" s="1">
        <v>13</v>
      </c>
      <c r="F2" s="1">
        <v>14</v>
      </c>
      <c r="G2" s="1">
        <v>1</v>
      </c>
      <c r="H2" s="1">
        <v>12</v>
      </c>
      <c r="I2" s="1">
        <v>1</v>
      </c>
      <c r="J2" s="1">
        <v>0</v>
      </c>
      <c r="K2" s="1">
        <v>0</v>
      </c>
      <c r="L2" s="1">
        <v>14</v>
      </c>
      <c r="M2" s="1">
        <v>4</v>
      </c>
      <c r="N2" s="1">
        <v>3</v>
      </c>
      <c r="O2" s="1">
        <v>3</v>
      </c>
      <c r="P2" s="1">
        <v>0</v>
      </c>
      <c r="Q2" s="1">
        <v>3</v>
      </c>
      <c r="R2" s="1">
        <v>0</v>
      </c>
      <c r="S2" s="1">
        <v>68</v>
      </c>
      <c r="T2" s="1">
        <v>2</v>
      </c>
      <c r="U2" s="1">
        <v>2</v>
      </c>
      <c r="V2" s="1">
        <v>1</v>
      </c>
      <c r="W2" s="1">
        <v>1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0.125</v>
      </c>
      <c r="AD2" s="1">
        <v>0.28410000000000002</v>
      </c>
      <c r="AE2" s="1">
        <v>0</v>
      </c>
      <c r="AF2" s="1">
        <v>1</v>
      </c>
      <c r="AG2" s="1">
        <v>38.542000055313103</v>
      </c>
      <c r="AH2" s="1">
        <v>25.651000022888098</v>
      </c>
      <c r="AI2" s="1">
        <v>20.536000013351401</v>
      </c>
      <c r="AJ2" s="1">
        <v>25.366000056266699</v>
      </c>
      <c r="AK2" s="1">
        <v>32.356999993324202</v>
      </c>
      <c r="AL2" s="1">
        <v>23.4340000152587</v>
      </c>
      <c r="AM2" s="1">
        <v>62.3899999856948</v>
      </c>
      <c r="AO2"/>
      <c r="AP2"/>
      <c r="AQ2"/>
      <c r="AR2"/>
      <c r="AS2"/>
      <c r="AT2"/>
      <c r="AU2"/>
      <c r="AV2"/>
      <c r="AW2"/>
    </row>
    <row r="3" spans="1:49" x14ac:dyDescent="0.55000000000000004">
      <c r="A3" s="1" t="s">
        <v>40</v>
      </c>
      <c r="B3" s="1">
        <v>166</v>
      </c>
      <c r="C3" s="1">
        <v>685</v>
      </c>
      <c r="D3" s="1">
        <v>681</v>
      </c>
      <c r="E3" s="1">
        <v>161</v>
      </c>
      <c r="F3" s="1">
        <v>113</v>
      </c>
      <c r="G3" s="1">
        <v>19</v>
      </c>
      <c r="H3" s="1">
        <v>122</v>
      </c>
      <c r="I3" s="1">
        <v>8</v>
      </c>
      <c r="J3" s="1">
        <v>8</v>
      </c>
      <c r="K3" s="1">
        <v>23</v>
      </c>
      <c r="L3" s="1">
        <v>254</v>
      </c>
      <c r="M3" s="1">
        <v>51</v>
      </c>
      <c r="N3" s="1">
        <v>73</v>
      </c>
      <c r="O3" s="1">
        <v>0</v>
      </c>
      <c r="P3" s="1">
        <v>1</v>
      </c>
      <c r="Q3" s="1">
        <v>3</v>
      </c>
      <c r="R3" s="1">
        <v>0</v>
      </c>
      <c r="S3" s="1">
        <v>323</v>
      </c>
      <c r="T3" s="1">
        <v>2</v>
      </c>
      <c r="U3" s="1">
        <v>3</v>
      </c>
      <c r="V3" s="1">
        <v>4</v>
      </c>
      <c r="W3" s="1">
        <v>0</v>
      </c>
      <c r="X3" s="1">
        <v>19</v>
      </c>
      <c r="Y3" s="1">
        <v>1</v>
      </c>
      <c r="Z3" s="1">
        <v>0</v>
      </c>
      <c r="AA3" s="1">
        <v>0</v>
      </c>
      <c r="AB3" s="1">
        <v>0</v>
      </c>
      <c r="AC3" s="1">
        <v>0.2364</v>
      </c>
      <c r="AD3" s="1">
        <v>0.61240000000000006</v>
      </c>
      <c r="AE3" s="1">
        <v>3.3799999999999997E-2</v>
      </c>
      <c r="AF3" s="1">
        <v>1</v>
      </c>
      <c r="AG3" s="1">
        <v>66.164099693298297</v>
      </c>
      <c r="AH3" s="1">
        <v>35.052399635314899</v>
      </c>
      <c r="AI3" s="1">
        <v>59.7337999343872</v>
      </c>
      <c r="AJ3" s="1">
        <v>47.3780002593994</v>
      </c>
      <c r="AK3" s="1">
        <v>72.546800613403306</v>
      </c>
      <c r="AL3" s="1">
        <v>82.269599914550696</v>
      </c>
      <c r="AM3" s="1">
        <v>71.631099700927706</v>
      </c>
      <c r="AO3" s="5" t="s">
        <v>57</v>
      </c>
      <c r="AP3" s="5"/>
      <c r="AQ3"/>
      <c r="AR3"/>
      <c r="AS3"/>
      <c r="AT3"/>
      <c r="AU3"/>
      <c r="AV3"/>
      <c r="AW3"/>
    </row>
    <row r="4" spans="1:49" x14ac:dyDescent="0.55000000000000004">
      <c r="A4" s="1" t="s">
        <v>41</v>
      </c>
      <c r="B4" s="1">
        <v>166</v>
      </c>
      <c r="C4" s="1">
        <v>156</v>
      </c>
      <c r="D4" s="1">
        <v>155</v>
      </c>
      <c r="E4" s="1">
        <v>7</v>
      </c>
      <c r="F4" s="1">
        <v>41</v>
      </c>
      <c r="G4" s="1">
        <v>2</v>
      </c>
      <c r="H4" s="1">
        <v>5</v>
      </c>
      <c r="I4" s="1">
        <v>1</v>
      </c>
      <c r="J4" s="1">
        <v>0</v>
      </c>
      <c r="K4" s="1">
        <v>1</v>
      </c>
      <c r="L4" s="1">
        <v>11</v>
      </c>
      <c r="M4" s="1">
        <v>4</v>
      </c>
      <c r="N4" s="1">
        <v>5</v>
      </c>
      <c r="O4" s="1">
        <v>0</v>
      </c>
      <c r="P4" s="1">
        <v>0</v>
      </c>
      <c r="Q4" s="1">
        <v>1</v>
      </c>
      <c r="R4" s="1">
        <v>0</v>
      </c>
      <c r="S4" s="1">
        <v>130</v>
      </c>
      <c r="T4" s="1">
        <v>1</v>
      </c>
      <c r="U4" s="1">
        <v>2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1</v>
      </c>
      <c r="AC4" s="1">
        <v>4.5199999999999997E-2</v>
      </c>
      <c r="AD4" s="1">
        <v>0.1222</v>
      </c>
      <c r="AE4" s="1">
        <v>6.4999999999999997E-3</v>
      </c>
      <c r="AF4" s="1">
        <v>0</v>
      </c>
      <c r="AG4" s="1">
        <v>41.417000055313103</v>
      </c>
      <c r="AH4" s="1">
        <v>17.4659999608993</v>
      </c>
      <c r="AI4" s="1">
        <v>41.2399997711181</v>
      </c>
      <c r="AJ4" s="1">
        <v>57.970000267028801</v>
      </c>
      <c r="AK4" s="1">
        <v>19.925000190734799</v>
      </c>
      <c r="AL4" s="1">
        <v>30.2600002288818</v>
      </c>
      <c r="AM4" s="1">
        <v>39.434999942779498</v>
      </c>
      <c r="AO4" s="2" t="s">
        <v>58</v>
      </c>
      <c r="AP4" s="2">
        <v>0.99630742696551755</v>
      </c>
      <c r="AQ4"/>
      <c r="AR4"/>
      <c r="AS4"/>
      <c r="AT4"/>
      <c r="AU4"/>
      <c r="AV4"/>
      <c r="AW4"/>
    </row>
    <row r="5" spans="1:49" x14ac:dyDescent="0.55000000000000004">
      <c r="A5" s="1" t="s">
        <v>42</v>
      </c>
      <c r="B5" s="1">
        <v>166</v>
      </c>
      <c r="C5" s="1">
        <v>628</v>
      </c>
      <c r="D5" s="1">
        <v>618</v>
      </c>
      <c r="E5" s="1">
        <v>123</v>
      </c>
      <c r="F5" s="1">
        <v>185</v>
      </c>
      <c r="G5" s="1">
        <v>36</v>
      </c>
      <c r="H5" s="1">
        <v>87</v>
      </c>
      <c r="I5" s="1">
        <v>8</v>
      </c>
      <c r="J5" s="1">
        <v>4</v>
      </c>
      <c r="K5" s="1">
        <v>24</v>
      </c>
      <c r="L5" s="1">
        <v>211</v>
      </c>
      <c r="M5" s="1">
        <v>84</v>
      </c>
      <c r="N5" s="1">
        <v>43</v>
      </c>
      <c r="O5" s="1">
        <v>0</v>
      </c>
      <c r="P5" s="1">
        <v>0</v>
      </c>
      <c r="Q5" s="1">
        <v>10</v>
      </c>
      <c r="R5" s="1">
        <v>0</v>
      </c>
      <c r="S5" s="1">
        <v>353</v>
      </c>
      <c r="T5" s="1">
        <v>0</v>
      </c>
      <c r="U5" s="1">
        <v>7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0.19900000000000001</v>
      </c>
      <c r="AD5" s="1">
        <v>0.55320000000000003</v>
      </c>
      <c r="AE5" s="1">
        <v>3.8800000000000001E-2</v>
      </c>
      <c r="AF5" s="1">
        <v>1</v>
      </c>
      <c r="AG5" s="1">
        <v>82.106800079345703</v>
      </c>
      <c r="AH5" s="1">
        <v>58.958000183105398</v>
      </c>
      <c r="AI5" s="1">
        <v>23.5100002288818</v>
      </c>
      <c r="AJ5" s="1">
        <v>51.345999717712402</v>
      </c>
      <c r="AK5" s="1">
        <v>73.484000205993596</v>
      </c>
      <c r="AL5" s="1">
        <v>74.373999595642005</v>
      </c>
      <c r="AM5" s="1">
        <v>55.402000427246001</v>
      </c>
      <c r="AO5" s="2" t="s">
        <v>59</v>
      </c>
      <c r="AP5" s="2">
        <v>0.99262848902665013</v>
      </c>
      <c r="AQ5"/>
      <c r="AR5"/>
      <c r="AS5"/>
      <c r="AT5"/>
      <c r="AU5"/>
      <c r="AV5"/>
      <c r="AW5"/>
    </row>
    <row r="6" spans="1:49" x14ac:dyDescent="0.55000000000000004">
      <c r="A6" s="1" t="s">
        <v>43</v>
      </c>
      <c r="B6" s="1">
        <v>166</v>
      </c>
      <c r="C6" s="1">
        <v>729</v>
      </c>
      <c r="D6" s="1">
        <v>706</v>
      </c>
      <c r="E6" s="1">
        <v>221</v>
      </c>
      <c r="F6" s="1">
        <v>148</v>
      </c>
      <c r="G6" s="1">
        <v>47</v>
      </c>
      <c r="H6" s="1">
        <v>124</v>
      </c>
      <c r="I6" s="1">
        <v>37</v>
      </c>
      <c r="J6" s="1">
        <v>13</v>
      </c>
      <c r="K6" s="1">
        <v>47</v>
      </c>
      <c r="L6" s="1">
        <v>425</v>
      </c>
      <c r="M6" s="1">
        <v>115</v>
      </c>
      <c r="N6" s="1">
        <v>128</v>
      </c>
      <c r="O6" s="1">
        <v>0</v>
      </c>
      <c r="P6" s="1">
        <v>0</v>
      </c>
      <c r="Q6" s="1">
        <v>23</v>
      </c>
      <c r="R6" s="1">
        <v>0</v>
      </c>
      <c r="S6" s="1">
        <v>270</v>
      </c>
      <c r="T6" s="1">
        <v>0</v>
      </c>
      <c r="U6" s="1">
        <v>10</v>
      </c>
      <c r="V6" s="1">
        <v>1</v>
      </c>
      <c r="W6" s="1">
        <v>0</v>
      </c>
      <c r="X6" s="1">
        <v>16</v>
      </c>
      <c r="Y6" s="1">
        <v>4</v>
      </c>
      <c r="Z6" s="1">
        <v>0</v>
      </c>
      <c r="AA6" s="1">
        <v>0</v>
      </c>
      <c r="AB6" s="1">
        <v>2</v>
      </c>
      <c r="AC6" s="1">
        <v>0.313</v>
      </c>
      <c r="AD6" s="1">
        <v>0.93669999999999998</v>
      </c>
      <c r="AE6" s="1">
        <v>6.6600000000000006E-2</v>
      </c>
      <c r="AF6" s="1">
        <v>0</v>
      </c>
      <c r="AG6" s="1">
        <v>64.836299896240206</v>
      </c>
      <c r="AH6" s="1">
        <v>96.599998474121094</v>
      </c>
      <c r="AI6" s="1">
        <v>49.880000114440897</v>
      </c>
      <c r="AJ6" s="1">
        <v>18.849999904632501</v>
      </c>
      <c r="AK6" s="1">
        <v>55.197999954223597</v>
      </c>
      <c r="AL6" s="1">
        <v>49.036000013351398</v>
      </c>
      <c r="AM6" s="1">
        <v>88.932498931884695</v>
      </c>
      <c r="AO6" s="2" t="s">
        <v>60</v>
      </c>
      <c r="AP6" s="2">
        <v>0.98230837366396029</v>
      </c>
      <c r="AQ6"/>
      <c r="AR6"/>
      <c r="AS6"/>
      <c r="AT6"/>
      <c r="AU6"/>
      <c r="AV6"/>
      <c r="AW6"/>
    </row>
    <row r="7" spans="1:49" x14ac:dyDescent="0.55000000000000004">
      <c r="A7" s="1" t="s">
        <v>44</v>
      </c>
      <c r="B7" s="1">
        <v>166</v>
      </c>
      <c r="C7" s="1">
        <v>721</v>
      </c>
      <c r="D7" s="1">
        <v>705</v>
      </c>
      <c r="E7" s="1">
        <v>222</v>
      </c>
      <c r="F7" s="1">
        <v>154</v>
      </c>
      <c r="G7" s="1">
        <v>56</v>
      </c>
      <c r="H7" s="1">
        <v>110</v>
      </c>
      <c r="I7" s="1">
        <v>47</v>
      </c>
      <c r="J7" s="1">
        <v>18</v>
      </c>
      <c r="K7" s="1">
        <v>47</v>
      </c>
      <c r="L7" s="1">
        <v>446</v>
      </c>
      <c r="M7" s="1">
        <v>139</v>
      </c>
      <c r="N7" s="1">
        <v>106</v>
      </c>
      <c r="O7" s="1">
        <v>0</v>
      </c>
      <c r="P7" s="1">
        <v>5</v>
      </c>
      <c r="Q7" s="1">
        <v>11</v>
      </c>
      <c r="R7" s="1">
        <v>0</v>
      </c>
      <c r="S7" s="1">
        <v>254</v>
      </c>
      <c r="T7" s="1">
        <v>0</v>
      </c>
      <c r="U7" s="1">
        <v>4</v>
      </c>
      <c r="V7" s="1">
        <v>6</v>
      </c>
      <c r="W7" s="1">
        <v>0</v>
      </c>
      <c r="X7" s="1">
        <v>43</v>
      </c>
      <c r="Y7" s="1">
        <v>14</v>
      </c>
      <c r="Z7" s="1">
        <v>0</v>
      </c>
      <c r="AA7" s="1">
        <v>0</v>
      </c>
      <c r="AB7" s="1">
        <v>1</v>
      </c>
      <c r="AC7" s="1">
        <v>0.31490000000000001</v>
      </c>
      <c r="AD7" s="1">
        <v>0.95579999999999998</v>
      </c>
      <c r="AE7" s="1">
        <v>6.6699999999999995E-2</v>
      </c>
      <c r="AF7" s="1">
        <v>1</v>
      </c>
      <c r="AG7" s="1">
        <v>67.729801177978501</v>
      </c>
      <c r="AH7" s="1">
        <v>56.887999534606898</v>
      </c>
      <c r="AI7" s="1">
        <v>68.536000251770005</v>
      </c>
      <c r="AJ7" s="1">
        <v>25.6820001602172</v>
      </c>
      <c r="AK7" s="1">
        <v>25.3579998016357</v>
      </c>
      <c r="AL7" s="1">
        <v>33.055999994277897</v>
      </c>
      <c r="AM7" s="1">
        <v>82.622999191284094</v>
      </c>
      <c r="AO7" s="2" t="s">
        <v>61</v>
      </c>
      <c r="AP7" s="2">
        <v>4.391553848714598E-2</v>
      </c>
      <c r="AQ7"/>
      <c r="AR7"/>
      <c r="AS7"/>
      <c r="AT7"/>
      <c r="AU7"/>
      <c r="AV7"/>
      <c r="AW7"/>
    </row>
    <row r="8" spans="1:49" ht="18.5" hidden="1" thickBot="1" x14ac:dyDescent="0.6">
      <c r="A8" s="1" t="s">
        <v>45</v>
      </c>
      <c r="B8" s="1">
        <v>130</v>
      </c>
      <c r="C8" s="1">
        <v>27</v>
      </c>
      <c r="D8" s="1">
        <v>24</v>
      </c>
      <c r="E8" s="1">
        <v>1</v>
      </c>
      <c r="F8" s="1">
        <v>6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3</v>
      </c>
      <c r="O8" s="1">
        <v>0</v>
      </c>
      <c r="P8" s="1">
        <v>0</v>
      </c>
      <c r="Q8" s="1">
        <v>3</v>
      </c>
      <c r="R8" s="1">
        <v>0</v>
      </c>
      <c r="S8" s="1">
        <v>20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4.1700000000000001E-2</v>
      </c>
      <c r="AD8" s="1">
        <v>0.1898</v>
      </c>
      <c r="AE8" s="1">
        <v>0</v>
      </c>
      <c r="AF8" s="1">
        <v>1</v>
      </c>
      <c r="AG8" s="1">
        <v>14.4670000076293</v>
      </c>
      <c r="AH8" s="1">
        <v>38.4830000400543</v>
      </c>
      <c r="AI8" s="1">
        <v>27.719999790191601</v>
      </c>
      <c r="AJ8" s="1">
        <v>38.630000114440897</v>
      </c>
      <c r="AK8" s="1">
        <v>40.769999980926499</v>
      </c>
      <c r="AL8" s="1">
        <v>31.1149997711181</v>
      </c>
      <c r="AM8" s="1">
        <v>60.569000005722003</v>
      </c>
      <c r="AO8" s="3" t="s">
        <v>62</v>
      </c>
      <c r="AP8" s="3">
        <v>13</v>
      </c>
      <c r="AQ8"/>
      <c r="AR8"/>
      <c r="AS8"/>
      <c r="AT8"/>
      <c r="AU8"/>
      <c r="AV8"/>
      <c r="AW8"/>
    </row>
    <row r="9" spans="1:49" x14ac:dyDescent="0.55000000000000004">
      <c r="A9" s="1" t="s">
        <v>46</v>
      </c>
      <c r="B9" s="1">
        <v>166</v>
      </c>
      <c r="C9" s="1">
        <v>662</v>
      </c>
      <c r="D9" s="1">
        <v>656</v>
      </c>
      <c r="E9" s="1">
        <v>192</v>
      </c>
      <c r="F9" s="1">
        <v>101</v>
      </c>
      <c r="G9" s="1">
        <v>35</v>
      </c>
      <c r="H9" s="1">
        <v>120</v>
      </c>
      <c r="I9" s="1">
        <v>24</v>
      </c>
      <c r="J9" s="1">
        <v>10</v>
      </c>
      <c r="K9" s="1">
        <v>38</v>
      </c>
      <c r="L9" s="1">
        <v>350</v>
      </c>
      <c r="M9" s="1">
        <v>88</v>
      </c>
      <c r="N9" s="1">
        <v>87</v>
      </c>
      <c r="O9" s="1">
        <v>0</v>
      </c>
      <c r="P9" s="1">
        <v>1</v>
      </c>
      <c r="Q9" s="1">
        <v>5</v>
      </c>
      <c r="R9" s="1">
        <v>0</v>
      </c>
      <c r="S9" s="1">
        <v>253</v>
      </c>
      <c r="T9" s="1">
        <v>0</v>
      </c>
      <c r="U9" s="1">
        <v>5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0.29270000000000002</v>
      </c>
      <c r="AD9" s="1">
        <v>0.83109999999999995</v>
      </c>
      <c r="AE9" s="1">
        <v>5.79E-2</v>
      </c>
      <c r="AF9" s="1">
        <v>0</v>
      </c>
      <c r="AG9" s="1">
        <v>77.434898376464801</v>
      </c>
      <c r="AH9" s="1">
        <v>49.517999649047802</v>
      </c>
      <c r="AI9" s="1">
        <v>43.136000156402503</v>
      </c>
      <c r="AJ9" s="1">
        <v>47.109999656677203</v>
      </c>
      <c r="AK9" s="1">
        <v>43.312000274658203</v>
      </c>
      <c r="AL9" s="1">
        <v>69.022000312805105</v>
      </c>
      <c r="AM9" s="1">
        <v>77.516099929809499</v>
      </c>
      <c r="AO9"/>
      <c r="AP9"/>
      <c r="AQ9"/>
      <c r="AR9"/>
      <c r="AS9"/>
      <c r="AT9"/>
      <c r="AU9"/>
      <c r="AV9"/>
      <c r="AW9"/>
    </row>
    <row r="10" spans="1:49" ht="18.5" thickBot="1" x14ac:dyDescent="0.6">
      <c r="A10" s="1" t="s">
        <v>47</v>
      </c>
      <c r="B10" s="1">
        <v>166</v>
      </c>
      <c r="C10" s="1">
        <v>646</v>
      </c>
      <c r="D10" s="1">
        <v>611</v>
      </c>
      <c r="E10" s="1">
        <v>159</v>
      </c>
      <c r="F10" s="1">
        <v>113</v>
      </c>
      <c r="G10" s="1">
        <v>31</v>
      </c>
      <c r="H10" s="1">
        <v>57</v>
      </c>
      <c r="I10" s="1">
        <v>69</v>
      </c>
      <c r="J10" s="1">
        <v>9</v>
      </c>
      <c r="K10" s="1">
        <v>24</v>
      </c>
      <c r="L10" s="1">
        <v>318</v>
      </c>
      <c r="M10" s="1">
        <v>69</v>
      </c>
      <c r="N10" s="1">
        <v>74</v>
      </c>
      <c r="O10" s="1">
        <v>0</v>
      </c>
      <c r="P10" s="1">
        <v>4</v>
      </c>
      <c r="Q10" s="1">
        <v>31</v>
      </c>
      <c r="R10" s="1">
        <v>0</v>
      </c>
      <c r="S10" s="1">
        <v>242</v>
      </c>
      <c r="T10" s="1">
        <v>0</v>
      </c>
      <c r="U10" s="1">
        <v>7</v>
      </c>
      <c r="V10" s="1">
        <v>2</v>
      </c>
      <c r="W10" s="1">
        <v>0</v>
      </c>
      <c r="X10" s="1">
        <v>50</v>
      </c>
      <c r="Y10" s="1">
        <v>3</v>
      </c>
      <c r="Z10" s="1">
        <v>0</v>
      </c>
      <c r="AA10" s="1">
        <v>0</v>
      </c>
      <c r="AB10" s="1">
        <v>2</v>
      </c>
      <c r="AC10" s="1">
        <v>0.26019999999999999</v>
      </c>
      <c r="AD10" s="1">
        <v>0.81459999999999999</v>
      </c>
      <c r="AE10" s="1">
        <v>3.9300000000000002E-2</v>
      </c>
      <c r="AF10" s="1">
        <v>1</v>
      </c>
      <c r="AG10" s="1">
        <v>55.334199905395501</v>
      </c>
      <c r="AH10" s="1">
        <v>52.525999069213803</v>
      </c>
      <c r="AI10" s="1">
        <v>74.312000274658203</v>
      </c>
      <c r="AJ10" s="1">
        <v>26.256000041961599</v>
      </c>
      <c r="AK10" s="1">
        <v>42.976000070571899</v>
      </c>
      <c r="AL10" s="1">
        <v>35.802000045776303</v>
      </c>
      <c r="AM10" s="1">
        <v>87.900001525878906</v>
      </c>
      <c r="AO10" t="s">
        <v>63</v>
      </c>
      <c r="AP10"/>
      <c r="AQ10"/>
      <c r="AR10"/>
      <c r="AS10"/>
      <c r="AT10"/>
      <c r="AU10"/>
      <c r="AV10"/>
      <c r="AW10"/>
    </row>
    <row r="11" spans="1:49" x14ac:dyDescent="0.55000000000000004">
      <c r="A11" s="1" t="s">
        <v>48</v>
      </c>
      <c r="B11" s="1">
        <v>166</v>
      </c>
      <c r="C11" s="1">
        <v>739</v>
      </c>
      <c r="D11" s="1">
        <v>715</v>
      </c>
      <c r="E11" s="1">
        <v>191</v>
      </c>
      <c r="F11" s="1">
        <v>86</v>
      </c>
      <c r="G11" s="1">
        <v>24</v>
      </c>
      <c r="H11" s="1">
        <v>67</v>
      </c>
      <c r="I11" s="1">
        <v>76</v>
      </c>
      <c r="J11" s="1">
        <v>14</v>
      </c>
      <c r="K11" s="1">
        <v>34</v>
      </c>
      <c r="L11" s="1">
        <v>397</v>
      </c>
      <c r="M11" s="1">
        <v>63</v>
      </c>
      <c r="N11" s="1">
        <v>141</v>
      </c>
      <c r="O11" s="1">
        <v>0</v>
      </c>
      <c r="P11" s="1">
        <v>0</v>
      </c>
      <c r="Q11" s="1">
        <v>24</v>
      </c>
      <c r="R11" s="1">
        <v>0</v>
      </c>
      <c r="S11" s="1">
        <v>311</v>
      </c>
      <c r="T11" s="1">
        <v>0</v>
      </c>
      <c r="U11" s="1">
        <v>10</v>
      </c>
      <c r="V11" s="1">
        <v>1</v>
      </c>
      <c r="W11" s="1">
        <v>0</v>
      </c>
      <c r="X11" s="1">
        <v>42</v>
      </c>
      <c r="Y11" s="1">
        <v>12</v>
      </c>
      <c r="Z11" s="1">
        <v>0</v>
      </c>
      <c r="AA11" s="1">
        <v>0</v>
      </c>
      <c r="AB11" s="1">
        <v>2</v>
      </c>
      <c r="AC11" s="1">
        <v>0.2671</v>
      </c>
      <c r="AD11" s="1">
        <v>0.84619999999999995</v>
      </c>
      <c r="AE11" s="1">
        <v>4.7600000000000003E-2</v>
      </c>
      <c r="AF11" s="1">
        <v>0</v>
      </c>
      <c r="AG11" s="1">
        <v>69.819698333740206</v>
      </c>
      <c r="AH11" s="1">
        <v>33.8680000305175</v>
      </c>
      <c r="AI11" s="1">
        <v>72.776000022888098</v>
      </c>
      <c r="AJ11" s="1">
        <v>56.052000045776303</v>
      </c>
      <c r="AK11" s="1">
        <v>28.048000097274699</v>
      </c>
      <c r="AL11" s="1">
        <v>39.105999946594203</v>
      </c>
      <c r="AM11" s="1">
        <v>78.766199111938406</v>
      </c>
      <c r="AO11" s="4"/>
      <c r="AP11" s="4" t="s">
        <v>68</v>
      </c>
      <c r="AQ11" s="4" t="s">
        <v>69</v>
      </c>
      <c r="AR11" s="4" t="s">
        <v>70</v>
      </c>
      <c r="AS11" s="4" t="s">
        <v>71</v>
      </c>
      <c r="AT11" s="4" t="s">
        <v>72</v>
      </c>
      <c r="AU11"/>
      <c r="AV11"/>
      <c r="AW11"/>
    </row>
    <row r="12" spans="1:49" hidden="1" x14ac:dyDescent="0.55000000000000004">
      <c r="A12" s="1" t="s">
        <v>49</v>
      </c>
      <c r="B12" s="1">
        <v>57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36.329180002212503</v>
      </c>
      <c r="AH12" s="1">
        <v>42.381999969482401</v>
      </c>
      <c r="AI12" s="1">
        <v>19.593000054359401</v>
      </c>
      <c r="AJ12" s="1">
        <v>22.598999977111799</v>
      </c>
      <c r="AK12" s="1">
        <v>32.496999979019101</v>
      </c>
      <c r="AL12" s="1">
        <v>37.462000012397702</v>
      </c>
      <c r="AM12" s="1">
        <v>30.3913300037384</v>
      </c>
      <c r="AO12" s="2" t="s">
        <v>64</v>
      </c>
      <c r="AP12" s="2">
        <v>7</v>
      </c>
      <c r="AQ12" s="2">
        <v>1.2984841366276891</v>
      </c>
      <c r="AR12" s="2">
        <v>0.18549773380395559</v>
      </c>
      <c r="AS12" s="2">
        <v>96.183855910689076</v>
      </c>
      <c r="AT12" s="2">
        <v>5.0025362876801209E-5</v>
      </c>
      <c r="AU12"/>
      <c r="AV12"/>
      <c r="AW12"/>
    </row>
    <row r="13" spans="1:49" x14ac:dyDescent="0.55000000000000004">
      <c r="A13" s="1" t="s">
        <v>50</v>
      </c>
      <c r="B13" s="1">
        <v>166</v>
      </c>
      <c r="C13" s="1">
        <v>300</v>
      </c>
      <c r="D13" s="1">
        <v>290</v>
      </c>
      <c r="E13" s="1">
        <v>30</v>
      </c>
      <c r="F13" s="1">
        <v>64</v>
      </c>
      <c r="G13" s="1">
        <v>7</v>
      </c>
      <c r="H13" s="1">
        <v>15</v>
      </c>
      <c r="I13" s="1">
        <v>9</v>
      </c>
      <c r="J13" s="1">
        <v>1</v>
      </c>
      <c r="K13" s="1">
        <v>5</v>
      </c>
      <c r="L13" s="1">
        <v>56</v>
      </c>
      <c r="M13" s="1">
        <v>12</v>
      </c>
      <c r="N13" s="1">
        <v>15</v>
      </c>
      <c r="O13" s="1">
        <v>0</v>
      </c>
      <c r="P13" s="1">
        <v>0</v>
      </c>
      <c r="Q13" s="1">
        <v>10</v>
      </c>
      <c r="R13" s="1">
        <v>0</v>
      </c>
      <c r="S13" s="1">
        <v>220</v>
      </c>
      <c r="T13" s="1">
        <v>0</v>
      </c>
      <c r="U13" s="1">
        <v>2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0.10340000000000001</v>
      </c>
      <c r="AD13" s="1">
        <v>0.32640000000000002</v>
      </c>
      <c r="AE13" s="1">
        <v>1.72E-2</v>
      </c>
      <c r="AF13" s="1">
        <v>1</v>
      </c>
      <c r="AG13" s="1">
        <v>22.5049999952316</v>
      </c>
      <c r="AH13" s="1">
        <v>20.434999942779498</v>
      </c>
      <c r="AI13" s="1">
        <v>72.039999961852999</v>
      </c>
      <c r="AJ13" s="1">
        <v>39.2299995422363</v>
      </c>
      <c r="AK13" s="1">
        <v>25.170000076293899</v>
      </c>
      <c r="AL13" s="1">
        <v>61.119999885558997</v>
      </c>
      <c r="AM13" s="1">
        <v>59.373000025749199</v>
      </c>
      <c r="AO13" s="2" t="s">
        <v>65</v>
      </c>
      <c r="AP13" s="2">
        <v>5</v>
      </c>
      <c r="AQ13" s="2">
        <v>9.6428726030799994E-3</v>
      </c>
      <c r="AR13" s="2">
        <v>1.9285745206159999E-3</v>
      </c>
      <c r="AS13" s="2"/>
      <c r="AT13" s="2"/>
      <c r="AU13"/>
      <c r="AV13"/>
      <c r="AW13"/>
    </row>
    <row r="14" spans="1:49" ht="18.5" thickBot="1" x14ac:dyDescent="0.6">
      <c r="A14" s="1" t="s">
        <v>51</v>
      </c>
      <c r="B14" s="1">
        <v>166</v>
      </c>
      <c r="C14" s="1">
        <v>702</v>
      </c>
      <c r="D14" s="1">
        <v>678</v>
      </c>
      <c r="E14" s="1">
        <v>151</v>
      </c>
      <c r="F14" s="1">
        <v>194</v>
      </c>
      <c r="G14" s="1">
        <v>49</v>
      </c>
      <c r="H14" s="1">
        <v>100</v>
      </c>
      <c r="I14" s="1">
        <v>3</v>
      </c>
      <c r="J14" s="1">
        <v>3</v>
      </c>
      <c r="K14" s="1">
        <v>45</v>
      </c>
      <c r="L14" s="1">
        <v>295</v>
      </c>
      <c r="M14" s="1">
        <v>124</v>
      </c>
      <c r="N14" s="1">
        <v>75</v>
      </c>
      <c r="O14" s="1">
        <v>0</v>
      </c>
      <c r="P14" s="1">
        <v>2</v>
      </c>
      <c r="Q14" s="1">
        <v>22</v>
      </c>
      <c r="R14" s="1">
        <v>0</v>
      </c>
      <c r="S14" s="1">
        <v>341</v>
      </c>
      <c r="T14" s="1">
        <v>0</v>
      </c>
      <c r="U14" s="1">
        <v>10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</v>
      </c>
      <c r="AC14" s="1">
        <v>0.22270000000000001</v>
      </c>
      <c r="AD14" s="1">
        <v>0.68149999999999999</v>
      </c>
      <c r="AE14" s="1">
        <v>6.6400000000000001E-2</v>
      </c>
      <c r="AF14" s="1">
        <v>1</v>
      </c>
      <c r="AG14" s="1">
        <v>79.129800796508704</v>
      </c>
      <c r="AH14" s="1">
        <v>79.409000396728501</v>
      </c>
      <c r="AI14" s="1">
        <v>24.0975000858306</v>
      </c>
      <c r="AJ14" s="1">
        <v>34.086999893188398</v>
      </c>
      <c r="AK14" s="1">
        <v>21.0150001049041</v>
      </c>
      <c r="AL14" s="1">
        <v>63.139499902725198</v>
      </c>
      <c r="AM14" s="1">
        <v>63.373500823974602</v>
      </c>
      <c r="AO14" s="3" t="s">
        <v>66</v>
      </c>
      <c r="AP14" s="3">
        <v>12</v>
      </c>
      <c r="AQ14" s="3">
        <v>1.3081270092307691</v>
      </c>
      <c r="AR14" s="3"/>
      <c r="AS14" s="3"/>
      <c r="AT14" s="3"/>
      <c r="AU14"/>
      <c r="AV14"/>
      <c r="AW14"/>
    </row>
    <row r="15" spans="1:49" hidden="1" x14ac:dyDescent="0.55000000000000004">
      <c r="A15" s="1" t="s">
        <v>52</v>
      </c>
      <c r="B15" s="1">
        <v>12</v>
      </c>
      <c r="C15" s="1">
        <v>2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44.524999976158099</v>
      </c>
      <c r="AH15" s="1">
        <v>28.358999967574999</v>
      </c>
      <c r="AI15" s="1">
        <v>37.662999987602198</v>
      </c>
      <c r="AJ15" s="1">
        <v>14.5049999952316</v>
      </c>
      <c r="AK15" s="1">
        <v>17.552999973297101</v>
      </c>
      <c r="AL15" s="1">
        <v>34.442999958991997</v>
      </c>
      <c r="AM15" s="1">
        <v>49.480000019073401</v>
      </c>
      <c r="AO15"/>
      <c r="AP15"/>
      <c r="AQ15"/>
      <c r="AR15"/>
      <c r="AS15"/>
      <c r="AT15"/>
      <c r="AU15"/>
      <c r="AV15"/>
      <c r="AW15"/>
    </row>
    <row r="16" spans="1:49" x14ac:dyDescent="0.55000000000000004">
      <c r="B16" s="1">
        <f t="shared" ref="B16:AA16" si="0">SUM(B2:B15)</f>
        <v>2025</v>
      </c>
      <c r="C16" s="1">
        <f t="shared" si="0"/>
        <v>6108</v>
      </c>
      <c r="D16" s="1">
        <f t="shared" si="0"/>
        <v>5946</v>
      </c>
      <c r="E16" s="1">
        <f t="shared" si="0"/>
        <v>1471</v>
      </c>
      <c r="F16" s="1">
        <f t="shared" si="0"/>
        <v>1219</v>
      </c>
      <c r="G16" s="1">
        <f t="shared" si="0"/>
        <v>307</v>
      </c>
      <c r="H16" s="1">
        <f t="shared" si="0"/>
        <v>820</v>
      </c>
      <c r="I16" s="1">
        <f t="shared" si="0"/>
        <v>283</v>
      </c>
      <c r="J16" s="1">
        <f t="shared" si="0"/>
        <v>80</v>
      </c>
      <c r="K16" s="1">
        <f t="shared" si="0"/>
        <v>288</v>
      </c>
      <c r="L16" s="1">
        <f t="shared" si="0"/>
        <v>2778</v>
      </c>
      <c r="M16" s="1">
        <f t="shared" si="0"/>
        <v>753</v>
      </c>
      <c r="N16" s="1">
        <f t="shared" si="0"/>
        <v>753</v>
      </c>
      <c r="O16" s="1">
        <f t="shared" si="0"/>
        <v>3</v>
      </c>
      <c r="P16" s="1">
        <f t="shared" si="0"/>
        <v>13</v>
      </c>
      <c r="Q16" s="1">
        <f t="shared" si="0"/>
        <v>146</v>
      </c>
      <c r="R16" s="1">
        <f t="shared" si="0"/>
        <v>0</v>
      </c>
      <c r="S16" s="1">
        <f t="shared" si="0"/>
        <v>2787</v>
      </c>
      <c r="T16" s="1">
        <f t="shared" si="0"/>
        <v>5</v>
      </c>
      <c r="U16" s="1">
        <f t="shared" si="0"/>
        <v>62</v>
      </c>
      <c r="V16" s="1">
        <f t="shared" si="0"/>
        <v>18</v>
      </c>
      <c r="W16" s="1">
        <f t="shared" si="0"/>
        <v>1</v>
      </c>
      <c r="X16" s="1">
        <f t="shared" si="0"/>
        <v>170</v>
      </c>
      <c r="Y16" s="1">
        <f t="shared" si="0"/>
        <v>34</v>
      </c>
      <c r="Z16" s="1">
        <f t="shared" si="0"/>
        <v>0</v>
      </c>
      <c r="AA16" s="1">
        <f t="shared" si="0"/>
        <v>0</v>
      </c>
      <c r="AO16" s="4"/>
      <c r="AP16" s="4" t="s">
        <v>73</v>
      </c>
      <c r="AQ16" s="4" t="s">
        <v>61</v>
      </c>
      <c r="AR16" s="4" t="s">
        <v>74</v>
      </c>
      <c r="AS16" s="4" t="s">
        <v>75</v>
      </c>
      <c r="AT16" s="4" t="s">
        <v>76</v>
      </c>
      <c r="AU16" s="4" t="s">
        <v>77</v>
      </c>
      <c r="AV16" s="4" t="s">
        <v>78</v>
      </c>
      <c r="AW16" s="4" t="s">
        <v>79</v>
      </c>
    </row>
    <row r="17" spans="41:49" x14ac:dyDescent="0.55000000000000004">
      <c r="AO17" s="2" t="s">
        <v>67</v>
      </c>
      <c r="AP17" s="2">
        <v>-0.66164421438218091</v>
      </c>
      <c r="AQ17" s="2">
        <v>7.9737898508865493E-2</v>
      </c>
      <c r="AR17" s="2">
        <v>-8.2977382995441911</v>
      </c>
      <c r="AS17" s="2">
        <v>4.1513744275235663E-4</v>
      </c>
      <c r="AT17" s="2">
        <v>-0.86661700790088259</v>
      </c>
      <c r="AU17" s="2">
        <v>-0.45667142086347923</v>
      </c>
      <c r="AV17" s="2">
        <v>-0.86661700790088259</v>
      </c>
      <c r="AW17" s="2">
        <v>-0.45667142086347923</v>
      </c>
    </row>
    <row r="18" spans="41:49" x14ac:dyDescent="0.55000000000000004">
      <c r="AO18" s="6" t="s">
        <v>32</v>
      </c>
      <c r="AP18" s="6">
        <v>6.1902981801197519E-3</v>
      </c>
      <c r="AQ18" s="6">
        <v>9.8155662833742633E-4</v>
      </c>
      <c r="AR18" s="6">
        <v>6.3066133948939465</v>
      </c>
      <c r="AS18" s="6">
        <v>1.4754094987083637E-3</v>
      </c>
      <c r="AT18" s="6">
        <v>3.6671265406671384E-3</v>
      </c>
      <c r="AU18" s="6">
        <v>8.7134698195723663E-3</v>
      </c>
      <c r="AV18" s="6">
        <v>3.6671265406671384E-3</v>
      </c>
      <c r="AW18" s="6">
        <v>8.7134698195723663E-3</v>
      </c>
    </row>
    <row r="19" spans="41:49" x14ac:dyDescent="0.55000000000000004">
      <c r="AO19" s="6" t="s">
        <v>33</v>
      </c>
      <c r="AP19" s="6">
        <v>2.348728647146932E-3</v>
      </c>
      <c r="AQ19" s="6">
        <v>1.0835416942526046E-3</v>
      </c>
      <c r="AR19" s="6">
        <v>2.1676403036497978</v>
      </c>
      <c r="AS19" s="6">
        <v>8.2388116321871291E-2</v>
      </c>
      <c r="AT19" s="6">
        <v>-4.3660395025341093E-4</v>
      </c>
      <c r="AU19" s="6">
        <v>5.1340612445472753E-3</v>
      </c>
      <c r="AV19" s="6">
        <v>-4.3660395025341093E-4</v>
      </c>
      <c r="AW19" s="6">
        <v>5.1340612445472753E-3</v>
      </c>
    </row>
    <row r="20" spans="41:49" x14ac:dyDescent="0.55000000000000004">
      <c r="AO20" s="6" t="s">
        <v>34</v>
      </c>
      <c r="AP20" s="6">
        <v>2.7346978897302434E-3</v>
      </c>
      <c r="AQ20" s="6">
        <v>9.73202781427832E-4</v>
      </c>
      <c r="AR20" s="6">
        <v>2.8099980208832105</v>
      </c>
      <c r="AS20" s="6">
        <v>3.7548320003438405E-2</v>
      </c>
      <c r="AT20" s="6">
        <v>2.3300049740111956E-4</v>
      </c>
      <c r="AU20" s="6">
        <v>5.2363952820593668E-3</v>
      </c>
      <c r="AV20" s="6">
        <v>2.3300049740111956E-4</v>
      </c>
      <c r="AW20" s="6">
        <v>5.2363952820593668E-3</v>
      </c>
    </row>
    <row r="21" spans="41:49" x14ac:dyDescent="0.55000000000000004">
      <c r="AO21" s="2" t="s">
        <v>35</v>
      </c>
      <c r="AP21" s="2">
        <v>4.2012541991595398E-4</v>
      </c>
      <c r="AQ21" s="2">
        <v>1.4918823779838436E-3</v>
      </c>
      <c r="AR21" s="2">
        <v>0.2816076026608203</v>
      </c>
      <c r="AS21" s="2">
        <v>0.78952739065277666</v>
      </c>
      <c r="AT21" s="2">
        <v>-3.4148803218352255E-3</v>
      </c>
      <c r="AU21" s="2">
        <v>4.2551311616671333E-3</v>
      </c>
      <c r="AV21" s="2">
        <v>-3.4148803218352255E-3</v>
      </c>
      <c r="AW21" s="2">
        <v>4.2551311616671333E-3</v>
      </c>
    </row>
    <row r="22" spans="41:49" x14ac:dyDescent="0.55000000000000004">
      <c r="AO22" s="2" t="s">
        <v>36</v>
      </c>
      <c r="AP22" s="2">
        <v>-1.5599747344921709E-3</v>
      </c>
      <c r="AQ22" s="2">
        <v>9.6047648977917841E-4</v>
      </c>
      <c r="AR22" s="2">
        <v>-1.624167536730464</v>
      </c>
      <c r="AS22" s="2">
        <v>0.16526786129766644</v>
      </c>
      <c r="AT22" s="2">
        <v>-4.0289581526742561E-3</v>
      </c>
      <c r="AU22" s="2">
        <v>9.0900868368991414E-4</v>
      </c>
      <c r="AV22" s="2">
        <v>-4.0289581526742561E-3</v>
      </c>
      <c r="AW22" s="2">
        <v>9.0900868368991414E-4</v>
      </c>
    </row>
    <row r="23" spans="41:49" x14ac:dyDescent="0.55000000000000004">
      <c r="AO23" s="2" t="s">
        <v>37</v>
      </c>
      <c r="AP23" s="2">
        <v>5.9680078170490527E-6</v>
      </c>
      <c r="AQ23" s="2">
        <v>1.0191956868362175E-3</v>
      </c>
      <c r="AR23" s="2">
        <v>5.8556054486208773E-3</v>
      </c>
      <c r="AS23" s="2">
        <v>0.99555437648385336</v>
      </c>
      <c r="AT23" s="2">
        <v>-2.6139579117230101E-3</v>
      </c>
      <c r="AU23" s="2">
        <v>2.625893927357108E-3</v>
      </c>
      <c r="AV23" s="2">
        <v>-2.6139579117230101E-3</v>
      </c>
      <c r="AW23" s="2">
        <v>2.625893927357108E-3</v>
      </c>
    </row>
    <row r="24" spans="41:49" ht="18.5" thickBot="1" x14ac:dyDescent="0.6">
      <c r="AO24" s="7" t="s">
        <v>38</v>
      </c>
      <c r="AP24" s="7">
        <v>1.0316865059571112E-2</v>
      </c>
      <c r="AQ24" s="7">
        <v>1.3814251480612813E-3</v>
      </c>
      <c r="AR24" s="7">
        <v>7.4682765650024541</v>
      </c>
      <c r="AS24" s="7">
        <v>6.79509254960343E-4</v>
      </c>
      <c r="AT24" s="7">
        <v>6.7657986666735748E-3</v>
      </c>
      <c r="AU24" s="7">
        <v>1.3867931452468649E-2</v>
      </c>
      <c r="AV24" s="7">
        <v>6.7657986666735748E-3</v>
      </c>
      <c r="AW24" s="7">
        <v>1.3867931452468649E-2</v>
      </c>
    </row>
    <row r="25" spans="41:49" x14ac:dyDescent="0.55000000000000004">
      <c r="AO25"/>
      <c r="AP25"/>
      <c r="AQ25"/>
      <c r="AR25"/>
      <c r="AS25"/>
      <c r="AT25"/>
      <c r="AU25"/>
      <c r="AV25"/>
      <c r="AW25"/>
    </row>
    <row r="26" spans="41:49" x14ac:dyDescent="0.55000000000000004">
      <c r="AO26"/>
      <c r="AP26"/>
      <c r="AQ26"/>
      <c r="AR26"/>
      <c r="AS26"/>
      <c r="AT26"/>
      <c r="AU26"/>
      <c r="AV26"/>
      <c r="AW26"/>
    </row>
    <row r="27" spans="41:49" x14ac:dyDescent="0.55000000000000004">
      <c r="AO27"/>
      <c r="AP27"/>
      <c r="AQ27"/>
      <c r="AR27"/>
      <c r="AS27"/>
      <c r="AT27"/>
      <c r="AU27"/>
      <c r="AV27"/>
      <c r="AW27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B1CD-2BB1-4139-BD0A-781B2B058A20}">
  <dimension ref="A1:AW27"/>
  <sheetViews>
    <sheetView workbookViewId="0"/>
  </sheetViews>
  <sheetFormatPr defaultRowHeight="18" x14ac:dyDescent="0.55000000000000004"/>
  <cols>
    <col min="1" max="16384" width="8.6640625" style="1"/>
  </cols>
  <sheetData>
    <row r="1" spans="1:49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O1" t="s">
        <v>56</v>
      </c>
      <c r="AP1"/>
      <c r="AQ1"/>
      <c r="AR1"/>
      <c r="AS1"/>
      <c r="AT1"/>
      <c r="AU1"/>
      <c r="AV1"/>
      <c r="AW1"/>
    </row>
    <row r="2" spans="1:49" ht="18.5" thickBot="1" x14ac:dyDescent="0.6">
      <c r="A2" s="1" t="s">
        <v>39</v>
      </c>
      <c r="B2" s="1">
        <v>168</v>
      </c>
      <c r="C2" s="1">
        <v>123</v>
      </c>
      <c r="D2" s="1">
        <v>121</v>
      </c>
      <c r="E2" s="1">
        <v>13</v>
      </c>
      <c r="F2" s="1">
        <v>27</v>
      </c>
      <c r="G2" s="1">
        <v>4</v>
      </c>
      <c r="H2" s="1">
        <v>13</v>
      </c>
      <c r="I2" s="1">
        <v>0</v>
      </c>
      <c r="J2" s="1">
        <v>0</v>
      </c>
      <c r="K2" s="1">
        <v>0</v>
      </c>
      <c r="L2" s="1">
        <v>13</v>
      </c>
      <c r="M2" s="1">
        <v>8</v>
      </c>
      <c r="N2" s="1">
        <v>4</v>
      </c>
      <c r="O2" s="1">
        <v>2</v>
      </c>
      <c r="P2" s="1">
        <v>0</v>
      </c>
      <c r="Q2" s="1">
        <v>0</v>
      </c>
      <c r="R2" s="1">
        <v>0</v>
      </c>
      <c r="S2" s="1">
        <v>86</v>
      </c>
      <c r="T2" s="1">
        <v>1</v>
      </c>
      <c r="U2" s="1">
        <v>1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0.1074</v>
      </c>
      <c r="AD2" s="1">
        <v>0.21490000000000001</v>
      </c>
      <c r="AE2" s="1">
        <v>0</v>
      </c>
      <c r="AF2" s="1">
        <v>1</v>
      </c>
      <c r="AG2" s="1">
        <v>38.542000055313103</v>
      </c>
      <c r="AH2" s="1">
        <v>25.651000022888098</v>
      </c>
      <c r="AI2" s="1">
        <v>20.536000013351401</v>
      </c>
      <c r="AJ2" s="1">
        <v>25.366000056266699</v>
      </c>
      <c r="AK2" s="1">
        <v>32.356999993324202</v>
      </c>
      <c r="AL2" s="1">
        <v>23.4340000152587</v>
      </c>
      <c r="AM2" s="1">
        <v>62.3899999856948</v>
      </c>
      <c r="AO2"/>
      <c r="AP2"/>
      <c r="AQ2"/>
      <c r="AR2"/>
      <c r="AS2"/>
      <c r="AT2"/>
      <c r="AU2"/>
      <c r="AV2"/>
      <c r="AW2"/>
    </row>
    <row r="3" spans="1:49" x14ac:dyDescent="0.55000000000000004">
      <c r="A3" s="1" t="s">
        <v>40</v>
      </c>
      <c r="B3" s="1">
        <v>168</v>
      </c>
      <c r="C3" s="1">
        <v>693</v>
      </c>
      <c r="D3" s="1">
        <v>683</v>
      </c>
      <c r="E3" s="1">
        <v>174</v>
      </c>
      <c r="F3" s="1">
        <v>142</v>
      </c>
      <c r="G3" s="1">
        <v>30</v>
      </c>
      <c r="H3" s="1">
        <v>129</v>
      </c>
      <c r="I3" s="1">
        <v>15</v>
      </c>
      <c r="J3" s="1">
        <v>14</v>
      </c>
      <c r="K3" s="1">
        <v>16</v>
      </c>
      <c r="L3" s="1">
        <v>265</v>
      </c>
      <c r="M3" s="1">
        <v>64</v>
      </c>
      <c r="N3" s="1">
        <v>88</v>
      </c>
      <c r="O3" s="1">
        <v>0</v>
      </c>
      <c r="P3" s="1">
        <v>3</v>
      </c>
      <c r="Q3" s="1">
        <v>7</v>
      </c>
      <c r="R3" s="1">
        <v>0</v>
      </c>
      <c r="S3" s="1">
        <v>321</v>
      </c>
      <c r="T3" s="1">
        <v>6</v>
      </c>
      <c r="U3" s="1">
        <v>8</v>
      </c>
      <c r="V3" s="1">
        <v>2</v>
      </c>
      <c r="W3" s="1">
        <v>0</v>
      </c>
      <c r="X3" s="1">
        <v>20</v>
      </c>
      <c r="Y3" s="1">
        <v>1</v>
      </c>
      <c r="Z3" s="1">
        <v>0</v>
      </c>
      <c r="AA3" s="1">
        <v>0</v>
      </c>
      <c r="AB3" s="1">
        <v>0</v>
      </c>
      <c r="AC3" s="1">
        <v>0.25480000000000003</v>
      </c>
      <c r="AD3" s="1">
        <v>0.6492</v>
      </c>
      <c r="AE3" s="1">
        <v>2.3400000000000001E-2</v>
      </c>
      <c r="AF3" s="1">
        <v>1</v>
      </c>
      <c r="AG3" s="1">
        <v>66.164099693298297</v>
      </c>
      <c r="AH3" s="1">
        <v>35.052399635314899</v>
      </c>
      <c r="AI3" s="1">
        <v>59.7337999343872</v>
      </c>
      <c r="AJ3" s="1">
        <v>47.3780002593994</v>
      </c>
      <c r="AK3" s="1">
        <v>62.546800613403299</v>
      </c>
      <c r="AL3" s="1">
        <v>82.269599914550696</v>
      </c>
      <c r="AM3" s="1">
        <v>71.631099700927706</v>
      </c>
      <c r="AO3" s="5" t="s">
        <v>57</v>
      </c>
      <c r="AP3" s="5"/>
      <c r="AQ3"/>
      <c r="AR3"/>
      <c r="AS3"/>
      <c r="AT3"/>
      <c r="AU3"/>
      <c r="AV3"/>
      <c r="AW3"/>
    </row>
    <row r="4" spans="1:49" x14ac:dyDescent="0.55000000000000004">
      <c r="A4" s="1" t="s">
        <v>41</v>
      </c>
      <c r="B4" s="1">
        <v>167</v>
      </c>
      <c r="C4" s="1">
        <v>153</v>
      </c>
      <c r="D4" s="1">
        <v>147</v>
      </c>
      <c r="E4" s="1">
        <v>10</v>
      </c>
      <c r="F4" s="1">
        <v>37</v>
      </c>
      <c r="G4" s="1">
        <v>0</v>
      </c>
      <c r="H4" s="1">
        <v>7</v>
      </c>
      <c r="I4" s="1">
        <v>1</v>
      </c>
      <c r="J4" s="1">
        <v>1</v>
      </c>
      <c r="K4" s="1">
        <v>1</v>
      </c>
      <c r="L4" s="1">
        <v>16</v>
      </c>
      <c r="M4" s="1">
        <v>5</v>
      </c>
      <c r="N4" s="1">
        <v>5</v>
      </c>
      <c r="O4" s="1">
        <v>3</v>
      </c>
      <c r="P4" s="1">
        <v>0</v>
      </c>
      <c r="Q4" s="1">
        <v>3</v>
      </c>
      <c r="R4" s="1">
        <v>0</v>
      </c>
      <c r="S4" s="1">
        <v>116</v>
      </c>
      <c r="T4" s="1">
        <v>3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1</v>
      </c>
      <c r="AC4" s="1">
        <v>6.8000000000000005E-2</v>
      </c>
      <c r="AD4" s="1">
        <v>0.19550000000000001</v>
      </c>
      <c r="AE4" s="1">
        <v>6.7999999999999996E-3</v>
      </c>
      <c r="AF4" s="1">
        <v>0</v>
      </c>
      <c r="AG4" s="1">
        <v>41.417000055313103</v>
      </c>
      <c r="AH4" s="1">
        <v>17.4659999608993</v>
      </c>
      <c r="AI4" s="1">
        <v>41.2399997711181</v>
      </c>
      <c r="AJ4" s="1">
        <v>57.970000267028801</v>
      </c>
      <c r="AK4" s="1">
        <v>19.925000190734799</v>
      </c>
      <c r="AL4" s="1">
        <v>30.2600002288818</v>
      </c>
      <c r="AM4" s="1">
        <v>39.434999942779498</v>
      </c>
      <c r="AO4" s="2" t="s">
        <v>58</v>
      </c>
      <c r="AP4" s="2">
        <v>0.98652950440031717</v>
      </c>
      <c r="AQ4"/>
      <c r="AR4"/>
      <c r="AS4"/>
      <c r="AT4"/>
      <c r="AU4"/>
      <c r="AV4"/>
      <c r="AW4"/>
    </row>
    <row r="5" spans="1:49" x14ac:dyDescent="0.55000000000000004">
      <c r="A5" s="1" t="s">
        <v>42</v>
      </c>
      <c r="B5" s="1">
        <v>168</v>
      </c>
      <c r="C5" s="1">
        <v>651</v>
      </c>
      <c r="D5" s="1">
        <v>641</v>
      </c>
      <c r="E5" s="1">
        <v>138</v>
      </c>
      <c r="F5" s="1">
        <v>193</v>
      </c>
      <c r="G5" s="1">
        <v>46</v>
      </c>
      <c r="H5" s="1">
        <v>97</v>
      </c>
      <c r="I5" s="1">
        <v>11</v>
      </c>
      <c r="J5" s="1">
        <v>5</v>
      </c>
      <c r="K5" s="1">
        <v>25</v>
      </c>
      <c r="L5" s="1">
        <v>234</v>
      </c>
      <c r="M5" s="1">
        <v>88</v>
      </c>
      <c r="N5" s="1">
        <v>51</v>
      </c>
      <c r="O5" s="1">
        <v>0</v>
      </c>
      <c r="P5" s="1">
        <v>0</v>
      </c>
      <c r="Q5" s="1">
        <v>10</v>
      </c>
      <c r="R5" s="1">
        <v>0</v>
      </c>
      <c r="S5" s="1">
        <v>347</v>
      </c>
      <c r="T5" s="1">
        <v>3</v>
      </c>
      <c r="U5" s="1">
        <v>4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0.21529999999999999</v>
      </c>
      <c r="AD5" s="1">
        <v>0.59240000000000004</v>
      </c>
      <c r="AE5" s="1">
        <v>3.9E-2</v>
      </c>
      <c r="AF5" s="1">
        <v>1</v>
      </c>
      <c r="AG5" s="1">
        <v>82.106800079345703</v>
      </c>
      <c r="AH5" s="1">
        <v>58.958000183105398</v>
      </c>
      <c r="AI5" s="1">
        <v>23.5100002288818</v>
      </c>
      <c r="AJ5" s="1">
        <v>51.345999717712402</v>
      </c>
      <c r="AK5" s="1">
        <v>63.484000205993603</v>
      </c>
      <c r="AL5" s="1">
        <v>74.373999595642005</v>
      </c>
      <c r="AM5" s="1">
        <v>55.402000427246001</v>
      </c>
      <c r="AO5" s="2" t="s">
        <v>59</v>
      </c>
      <c r="AP5" s="2">
        <v>0.97324046305233547</v>
      </c>
      <c r="AQ5"/>
      <c r="AR5"/>
      <c r="AS5"/>
      <c r="AT5"/>
      <c r="AU5"/>
      <c r="AV5"/>
      <c r="AW5"/>
    </row>
    <row r="6" spans="1:49" x14ac:dyDescent="0.55000000000000004">
      <c r="A6" s="1" t="s">
        <v>43</v>
      </c>
      <c r="B6" s="1">
        <v>168</v>
      </c>
      <c r="C6" s="1">
        <v>741</v>
      </c>
      <c r="D6" s="1">
        <v>709</v>
      </c>
      <c r="E6" s="1">
        <v>225</v>
      </c>
      <c r="F6" s="1">
        <v>170</v>
      </c>
      <c r="G6" s="1">
        <v>55</v>
      </c>
      <c r="H6" s="1">
        <v>105</v>
      </c>
      <c r="I6" s="1">
        <v>53</v>
      </c>
      <c r="J6" s="1">
        <v>9</v>
      </c>
      <c r="K6" s="1">
        <v>58</v>
      </c>
      <c r="L6" s="1">
        <v>470</v>
      </c>
      <c r="M6" s="1">
        <v>134</v>
      </c>
      <c r="N6" s="1">
        <v>145</v>
      </c>
      <c r="O6" s="1">
        <v>0</v>
      </c>
      <c r="P6" s="1">
        <v>0</v>
      </c>
      <c r="Q6" s="1">
        <v>32</v>
      </c>
      <c r="R6" s="1">
        <v>0</v>
      </c>
      <c r="S6" s="1">
        <v>245</v>
      </c>
      <c r="T6" s="1">
        <v>0</v>
      </c>
      <c r="U6" s="1">
        <v>12</v>
      </c>
      <c r="V6" s="1">
        <v>1</v>
      </c>
      <c r="W6" s="1">
        <v>0</v>
      </c>
      <c r="X6" s="1">
        <v>17</v>
      </c>
      <c r="Y6" s="1">
        <v>2</v>
      </c>
      <c r="Z6" s="1">
        <v>0</v>
      </c>
      <c r="AA6" s="1">
        <v>0</v>
      </c>
      <c r="AB6" s="1">
        <v>2</v>
      </c>
      <c r="AC6" s="1">
        <v>0.31730000000000003</v>
      </c>
      <c r="AD6" s="1">
        <v>1.0097</v>
      </c>
      <c r="AE6" s="1">
        <v>8.1799999999999998E-2</v>
      </c>
      <c r="AF6" s="1">
        <v>0</v>
      </c>
      <c r="AG6" s="1">
        <v>64.836299896240206</v>
      </c>
      <c r="AH6" s="1">
        <v>96.599998474121094</v>
      </c>
      <c r="AI6" s="1">
        <v>49.880000114440897</v>
      </c>
      <c r="AJ6" s="1">
        <v>18.849999904632501</v>
      </c>
      <c r="AK6" s="1">
        <v>45.197999954223597</v>
      </c>
      <c r="AL6" s="1">
        <v>49.036000013351398</v>
      </c>
      <c r="AM6" s="1">
        <v>88.932498931884695</v>
      </c>
      <c r="AO6" s="2" t="s">
        <v>60</v>
      </c>
      <c r="AP6" s="2">
        <v>0.93577711132560493</v>
      </c>
      <c r="AQ6"/>
      <c r="AR6"/>
      <c r="AS6"/>
      <c r="AT6"/>
      <c r="AU6"/>
      <c r="AV6"/>
      <c r="AW6"/>
    </row>
    <row r="7" spans="1:49" x14ac:dyDescent="0.55000000000000004">
      <c r="A7" s="1" t="s">
        <v>44</v>
      </c>
      <c r="B7" s="1">
        <v>168</v>
      </c>
      <c r="C7" s="1">
        <v>729</v>
      </c>
      <c r="D7" s="1">
        <v>714</v>
      </c>
      <c r="E7" s="1">
        <v>215</v>
      </c>
      <c r="F7" s="1">
        <v>190</v>
      </c>
      <c r="G7" s="1">
        <v>64</v>
      </c>
      <c r="H7" s="1">
        <v>111</v>
      </c>
      <c r="I7" s="1">
        <v>57</v>
      </c>
      <c r="J7" s="1">
        <v>12</v>
      </c>
      <c r="K7" s="1">
        <v>35</v>
      </c>
      <c r="L7" s="1">
        <v>401</v>
      </c>
      <c r="M7" s="1">
        <v>124</v>
      </c>
      <c r="N7" s="1">
        <v>101</v>
      </c>
      <c r="O7" s="1">
        <v>0</v>
      </c>
      <c r="P7" s="1">
        <v>1</v>
      </c>
      <c r="Q7" s="1">
        <v>14</v>
      </c>
      <c r="R7" s="1">
        <v>0</v>
      </c>
      <c r="S7" s="1">
        <v>273</v>
      </c>
      <c r="T7" s="1">
        <v>0</v>
      </c>
      <c r="U7" s="1">
        <v>10</v>
      </c>
      <c r="V7" s="1">
        <v>7</v>
      </c>
      <c r="W7" s="1">
        <v>2</v>
      </c>
      <c r="X7" s="1">
        <v>46</v>
      </c>
      <c r="Y7" s="1">
        <v>18</v>
      </c>
      <c r="Z7" s="1">
        <v>0</v>
      </c>
      <c r="AA7" s="1">
        <v>0</v>
      </c>
      <c r="AB7" s="1">
        <v>1</v>
      </c>
      <c r="AC7" s="1">
        <v>0.30109999999999998</v>
      </c>
      <c r="AD7" s="1">
        <v>0.87580000000000002</v>
      </c>
      <c r="AE7" s="1">
        <v>4.9000000000000002E-2</v>
      </c>
      <c r="AF7" s="1">
        <v>1</v>
      </c>
      <c r="AG7" s="1">
        <v>67.729801177978501</v>
      </c>
      <c r="AH7" s="1">
        <v>56.887999534606898</v>
      </c>
      <c r="AI7" s="1">
        <v>68.536000251770005</v>
      </c>
      <c r="AJ7" s="1">
        <v>25.6820001602172</v>
      </c>
      <c r="AK7" s="1">
        <v>25.3579998016357</v>
      </c>
      <c r="AL7" s="1">
        <v>33.055999994277897</v>
      </c>
      <c r="AM7" s="1">
        <v>82.622999191284094</v>
      </c>
      <c r="AO7" s="2" t="s">
        <v>61</v>
      </c>
      <c r="AP7" s="2">
        <v>8.8816568845712499E-2</v>
      </c>
      <c r="AQ7"/>
      <c r="AR7"/>
      <c r="AS7"/>
      <c r="AT7"/>
      <c r="AU7"/>
      <c r="AV7"/>
      <c r="AW7"/>
    </row>
    <row r="8" spans="1:49" ht="18.5" hidden="1" thickBot="1" x14ac:dyDescent="0.6">
      <c r="A8" s="1" t="s">
        <v>45</v>
      </c>
      <c r="B8" s="1">
        <v>131</v>
      </c>
      <c r="C8" s="1">
        <v>42</v>
      </c>
      <c r="D8" s="1">
        <v>42</v>
      </c>
      <c r="E8" s="1">
        <v>3</v>
      </c>
      <c r="F8" s="1">
        <v>10</v>
      </c>
      <c r="G8" s="1">
        <v>1</v>
      </c>
      <c r="H8" s="1">
        <v>2</v>
      </c>
      <c r="I8" s="1">
        <v>0</v>
      </c>
      <c r="J8" s="1">
        <v>0</v>
      </c>
      <c r="K8" s="1">
        <v>1</v>
      </c>
      <c r="L8" s="1">
        <v>6</v>
      </c>
      <c r="M8" s="1">
        <v>2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34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7.1400000000000005E-2</v>
      </c>
      <c r="AD8" s="1">
        <v>0.21429999999999999</v>
      </c>
      <c r="AE8" s="1">
        <v>2.3800000000000002E-2</v>
      </c>
      <c r="AF8" s="1">
        <v>1</v>
      </c>
      <c r="AG8" s="1">
        <v>14.4670000076293</v>
      </c>
      <c r="AH8" s="1">
        <v>38.4830000400543</v>
      </c>
      <c r="AI8" s="1">
        <v>27.719999790191601</v>
      </c>
      <c r="AJ8" s="1">
        <v>38.630000114440897</v>
      </c>
      <c r="AK8" s="1">
        <v>40.769999980926499</v>
      </c>
      <c r="AL8" s="1">
        <v>31.1149997711181</v>
      </c>
      <c r="AM8" s="1">
        <v>60.569000005722003</v>
      </c>
      <c r="AO8" s="3" t="s">
        <v>62</v>
      </c>
      <c r="AP8" s="3">
        <v>13</v>
      </c>
      <c r="AQ8"/>
      <c r="AR8"/>
      <c r="AS8"/>
      <c r="AT8"/>
      <c r="AU8"/>
      <c r="AV8"/>
      <c r="AW8"/>
    </row>
    <row r="9" spans="1:49" x14ac:dyDescent="0.55000000000000004">
      <c r="A9" s="1" t="s">
        <v>46</v>
      </c>
      <c r="B9" s="1">
        <v>168</v>
      </c>
      <c r="C9" s="1">
        <v>685</v>
      </c>
      <c r="D9" s="1">
        <v>673</v>
      </c>
      <c r="E9" s="1">
        <v>212</v>
      </c>
      <c r="F9" s="1">
        <v>130</v>
      </c>
      <c r="G9" s="1">
        <v>44</v>
      </c>
      <c r="H9" s="1">
        <v>135</v>
      </c>
      <c r="I9" s="1">
        <v>18</v>
      </c>
      <c r="J9" s="1">
        <v>7</v>
      </c>
      <c r="K9" s="1">
        <v>52</v>
      </c>
      <c r="L9" s="1">
        <v>400</v>
      </c>
      <c r="M9" s="1">
        <v>118</v>
      </c>
      <c r="N9" s="1">
        <v>109</v>
      </c>
      <c r="O9" s="1">
        <v>0</v>
      </c>
      <c r="P9" s="1">
        <v>4</v>
      </c>
      <c r="Q9" s="1">
        <v>8</v>
      </c>
      <c r="R9" s="1">
        <v>0</v>
      </c>
      <c r="S9" s="1">
        <v>264</v>
      </c>
      <c r="T9" s="1">
        <v>0</v>
      </c>
      <c r="U9" s="1">
        <v>10</v>
      </c>
      <c r="V9" s="1">
        <v>4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0.315</v>
      </c>
      <c r="AD9" s="1">
        <v>0.91549999999999998</v>
      </c>
      <c r="AE9" s="1">
        <v>7.7299999999999994E-2</v>
      </c>
      <c r="AF9" s="1">
        <v>0</v>
      </c>
      <c r="AG9" s="1">
        <v>77.434898376464801</v>
      </c>
      <c r="AH9" s="1">
        <v>49.517999649047802</v>
      </c>
      <c r="AI9" s="1">
        <v>43.136000156402503</v>
      </c>
      <c r="AJ9" s="1">
        <v>47.109999656677203</v>
      </c>
      <c r="AK9" s="1">
        <v>43.312000274658203</v>
      </c>
      <c r="AL9" s="1">
        <v>69.022000312805105</v>
      </c>
      <c r="AM9" s="1">
        <v>77.516099929809499</v>
      </c>
      <c r="AO9"/>
      <c r="AP9"/>
      <c r="AQ9"/>
      <c r="AR9"/>
      <c r="AS9"/>
      <c r="AT9"/>
      <c r="AU9"/>
      <c r="AV9"/>
      <c r="AW9"/>
    </row>
    <row r="10" spans="1:49" ht="18.5" thickBot="1" x14ac:dyDescent="0.6">
      <c r="A10" s="1" t="s">
        <v>47</v>
      </c>
      <c r="B10" s="1">
        <v>168</v>
      </c>
      <c r="C10" s="1">
        <v>665</v>
      </c>
      <c r="D10" s="1">
        <v>636</v>
      </c>
      <c r="E10" s="1">
        <v>203</v>
      </c>
      <c r="F10" s="1">
        <v>127</v>
      </c>
      <c r="G10" s="1">
        <v>43</v>
      </c>
      <c r="H10" s="1">
        <v>66</v>
      </c>
      <c r="I10" s="1">
        <v>77</v>
      </c>
      <c r="J10" s="1">
        <v>13</v>
      </c>
      <c r="K10" s="1">
        <v>47</v>
      </c>
      <c r="L10" s="1">
        <v>447</v>
      </c>
      <c r="M10" s="1">
        <v>120</v>
      </c>
      <c r="N10" s="1">
        <v>110</v>
      </c>
      <c r="O10" s="1">
        <v>0</v>
      </c>
      <c r="P10" s="1">
        <v>4</v>
      </c>
      <c r="Q10" s="1">
        <v>25</v>
      </c>
      <c r="R10" s="1">
        <v>0</v>
      </c>
      <c r="S10" s="1">
        <v>236</v>
      </c>
      <c r="T10" s="1">
        <v>0</v>
      </c>
      <c r="U10" s="1">
        <v>5</v>
      </c>
      <c r="V10" s="1">
        <v>2</v>
      </c>
      <c r="W10" s="1">
        <v>0</v>
      </c>
      <c r="X10" s="1">
        <v>42</v>
      </c>
      <c r="Y10" s="1">
        <v>5</v>
      </c>
      <c r="Z10" s="1">
        <v>0</v>
      </c>
      <c r="AA10" s="1">
        <v>0</v>
      </c>
      <c r="AB10" s="1">
        <v>2</v>
      </c>
      <c r="AC10" s="1">
        <v>0.31919999999999998</v>
      </c>
      <c r="AD10" s="1">
        <v>1.0457000000000001</v>
      </c>
      <c r="AE10" s="1">
        <v>7.3899999999999993E-2</v>
      </c>
      <c r="AF10" s="1">
        <v>1</v>
      </c>
      <c r="AG10" s="1">
        <v>55.334199905395501</v>
      </c>
      <c r="AH10" s="1">
        <v>52.525999069213803</v>
      </c>
      <c r="AI10" s="1">
        <v>74.312000274658203</v>
      </c>
      <c r="AJ10" s="1">
        <v>26.256000041961599</v>
      </c>
      <c r="AK10" s="1">
        <v>42.976000070571899</v>
      </c>
      <c r="AL10" s="1">
        <v>35.802000045776303</v>
      </c>
      <c r="AM10" s="1">
        <v>87.900001525878906</v>
      </c>
      <c r="AO10" t="s">
        <v>63</v>
      </c>
      <c r="AP10"/>
      <c r="AQ10"/>
      <c r="AR10"/>
      <c r="AS10"/>
      <c r="AT10"/>
      <c r="AU10"/>
      <c r="AV10"/>
      <c r="AW10"/>
    </row>
    <row r="11" spans="1:49" x14ac:dyDescent="0.55000000000000004">
      <c r="A11" s="1" t="s">
        <v>48</v>
      </c>
      <c r="B11" s="1">
        <v>168</v>
      </c>
      <c r="C11" s="1">
        <v>763</v>
      </c>
      <c r="D11" s="1">
        <v>726</v>
      </c>
      <c r="E11" s="1">
        <v>200</v>
      </c>
      <c r="F11" s="1">
        <v>97</v>
      </c>
      <c r="G11" s="1">
        <v>32</v>
      </c>
      <c r="H11" s="1">
        <v>56</v>
      </c>
      <c r="I11" s="1">
        <v>104</v>
      </c>
      <c r="J11" s="1">
        <v>8</v>
      </c>
      <c r="K11" s="1">
        <v>32</v>
      </c>
      <c r="L11" s="1">
        <v>416</v>
      </c>
      <c r="M11" s="1">
        <v>74</v>
      </c>
      <c r="N11" s="1">
        <v>145</v>
      </c>
      <c r="O11" s="1">
        <v>0</v>
      </c>
      <c r="P11" s="1">
        <v>2</v>
      </c>
      <c r="Q11" s="1">
        <v>35</v>
      </c>
      <c r="R11" s="1">
        <v>0</v>
      </c>
      <c r="S11" s="1">
        <v>308</v>
      </c>
      <c r="T11" s="1">
        <v>0</v>
      </c>
      <c r="U11" s="1">
        <v>7</v>
      </c>
      <c r="V11" s="1">
        <v>0</v>
      </c>
      <c r="W11" s="1">
        <v>0</v>
      </c>
      <c r="X11" s="1">
        <v>41</v>
      </c>
      <c r="Y11" s="1">
        <v>20</v>
      </c>
      <c r="Z11" s="1">
        <v>0</v>
      </c>
      <c r="AA11" s="1">
        <v>0</v>
      </c>
      <c r="AB11" s="1">
        <v>2</v>
      </c>
      <c r="AC11" s="1">
        <v>0.27550000000000002</v>
      </c>
      <c r="AD11" s="1">
        <v>0.88100000000000001</v>
      </c>
      <c r="AE11" s="1">
        <v>4.41E-2</v>
      </c>
      <c r="AF11" s="1">
        <v>0</v>
      </c>
      <c r="AG11" s="1">
        <v>69.819698333740206</v>
      </c>
      <c r="AH11" s="1">
        <v>33.8680000305175</v>
      </c>
      <c r="AI11" s="1">
        <v>72.776000022888098</v>
      </c>
      <c r="AJ11" s="1">
        <v>56.052000045776303</v>
      </c>
      <c r="AK11" s="1">
        <v>28.048000097274699</v>
      </c>
      <c r="AL11" s="1">
        <v>39.105999946594203</v>
      </c>
      <c r="AM11" s="1">
        <v>78.766199111938406</v>
      </c>
      <c r="AO11" s="4"/>
      <c r="AP11" s="4" t="s">
        <v>68</v>
      </c>
      <c r="AQ11" s="4" t="s">
        <v>69</v>
      </c>
      <c r="AR11" s="4" t="s">
        <v>70</v>
      </c>
      <c r="AS11" s="4" t="s">
        <v>71</v>
      </c>
      <c r="AT11" s="4" t="s">
        <v>72</v>
      </c>
      <c r="AU11"/>
      <c r="AV11"/>
      <c r="AW11"/>
    </row>
    <row r="12" spans="1:49" hidden="1" x14ac:dyDescent="0.55000000000000004">
      <c r="A12" s="1" t="s">
        <v>49</v>
      </c>
      <c r="B12" s="1">
        <v>49</v>
      </c>
      <c r="C12" s="1">
        <v>3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36.329180002212503</v>
      </c>
      <c r="AH12" s="1">
        <v>42.381999969482401</v>
      </c>
      <c r="AI12" s="1">
        <v>19.593000054359401</v>
      </c>
      <c r="AJ12" s="1">
        <v>22.598999977111799</v>
      </c>
      <c r="AK12" s="1">
        <v>32.496999979019101</v>
      </c>
      <c r="AL12" s="1">
        <v>37.462000012397702</v>
      </c>
      <c r="AM12" s="1">
        <v>30.3913300037384</v>
      </c>
      <c r="AO12" s="2" t="s">
        <v>64</v>
      </c>
      <c r="AP12" s="2">
        <v>7</v>
      </c>
      <c r="AQ12" s="2">
        <v>1.4344966885692971</v>
      </c>
      <c r="AR12" s="2">
        <v>0.20492809836704245</v>
      </c>
      <c r="AS12" s="2">
        <v>25.978467440699465</v>
      </c>
      <c r="AT12" s="2">
        <v>1.2128279804493069E-3</v>
      </c>
      <c r="AU12"/>
      <c r="AV12"/>
      <c r="AW12"/>
    </row>
    <row r="13" spans="1:49" x14ac:dyDescent="0.55000000000000004">
      <c r="A13" s="1" t="s">
        <v>50</v>
      </c>
      <c r="B13" s="1">
        <v>168</v>
      </c>
      <c r="C13" s="1">
        <v>290</v>
      </c>
      <c r="D13" s="1">
        <v>284</v>
      </c>
      <c r="E13" s="1">
        <v>41</v>
      </c>
      <c r="F13" s="1">
        <v>55</v>
      </c>
      <c r="G13" s="1">
        <v>5</v>
      </c>
      <c r="H13" s="1">
        <v>20</v>
      </c>
      <c r="I13" s="1">
        <v>14</v>
      </c>
      <c r="J13" s="1">
        <v>2</v>
      </c>
      <c r="K13" s="1">
        <v>5</v>
      </c>
      <c r="L13" s="1">
        <v>74</v>
      </c>
      <c r="M13" s="1">
        <v>12</v>
      </c>
      <c r="N13" s="1">
        <v>26</v>
      </c>
      <c r="O13" s="1">
        <v>1</v>
      </c>
      <c r="P13" s="1">
        <v>0</v>
      </c>
      <c r="Q13" s="1">
        <v>5</v>
      </c>
      <c r="R13" s="1">
        <v>0</v>
      </c>
      <c r="S13" s="1">
        <v>207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0.1444</v>
      </c>
      <c r="AD13" s="1">
        <v>0.41970000000000002</v>
      </c>
      <c r="AE13" s="1">
        <v>1.7600000000000001E-2</v>
      </c>
      <c r="AF13" s="1">
        <v>1</v>
      </c>
      <c r="AG13" s="1">
        <v>22.5049999952316</v>
      </c>
      <c r="AH13" s="1">
        <v>20.434999942779498</v>
      </c>
      <c r="AI13" s="1">
        <v>72.039999961852999</v>
      </c>
      <c r="AJ13" s="1">
        <v>39.2299995422363</v>
      </c>
      <c r="AK13" s="1">
        <v>25.170000076293899</v>
      </c>
      <c r="AL13" s="1">
        <v>61.119999885558997</v>
      </c>
      <c r="AM13" s="1">
        <v>59.373000025749199</v>
      </c>
      <c r="AO13" s="2" t="s">
        <v>65</v>
      </c>
      <c r="AP13" s="2">
        <v>5</v>
      </c>
      <c r="AQ13" s="2">
        <v>3.9441914507625936E-2</v>
      </c>
      <c r="AR13" s="2">
        <v>7.8883829015251872E-3</v>
      </c>
      <c r="AS13" s="2"/>
      <c r="AT13" s="2"/>
      <c r="AU13"/>
      <c r="AV13"/>
      <c r="AW13"/>
    </row>
    <row r="14" spans="1:49" ht="18.5" thickBot="1" x14ac:dyDescent="0.6">
      <c r="A14" s="1" t="s">
        <v>51</v>
      </c>
      <c r="B14" s="1">
        <v>168</v>
      </c>
      <c r="C14" s="1">
        <v>712</v>
      </c>
      <c r="D14" s="1">
        <v>682</v>
      </c>
      <c r="E14" s="1">
        <v>141</v>
      </c>
      <c r="F14" s="1">
        <v>202</v>
      </c>
      <c r="G14" s="1">
        <v>59</v>
      </c>
      <c r="H14" s="1">
        <v>104</v>
      </c>
      <c r="I14" s="1">
        <v>7</v>
      </c>
      <c r="J14" s="1">
        <v>7</v>
      </c>
      <c r="K14" s="1">
        <v>23</v>
      </c>
      <c r="L14" s="1">
        <v>231</v>
      </c>
      <c r="M14" s="1">
        <v>103</v>
      </c>
      <c r="N14" s="1">
        <v>69</v>
      </c>
      <c r="O14" s="1">
        <v>0</v>
      </c>
      <c r="P14" s="1">
        <v>3</v>
      </c>
      <c r="Q14" s="1">
        <v>27</v>
      </c>
      <c r="R14" s="1">
        <v>0</v>
      </c>
      <c r="S14" s="1">
        <v>357</v>
      </c>
      <c r="T14" s="1">
        <v>0</v>
      </c>
      <c r="U14" s="1">
        <v>9</v>
      </c>
      <c r="V14" s="1">
        <v>2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</v>
      </c>
      <c r="AC14" s="1">
        <v>0.20669999999999999</v>
      </c>
      <c r="AD14" s="1">
        <v>0.57469999999999999</v>
      </c>
      <c r="AE14" s="1">
        <v>3.3700000000000001E-2</v>
      </c>
      <c r="AF14" s="1">
        <v>1</v>
      </c>
      <c r="AG14" s="1">
        <v>79.129800796508704</v>
      </c>
      <c r="AH14" s="1">
        <v>79.409000396728501</v>
      </c>
      <c r="AI14" s="1">
        <v>24.0975000858306</v>
      </c>
      <c r="AJ14" s="1">
        <v>34.086999893188398</v>
      </c>
      <c r="AK14" s="1">
        <v>21.0150001049041</v>
      </c>
      <c r="AL14" s="1">
        <v>63.139499902725198</v>
      </c>
      <c r="AM14" s="1">
        <v>63.373500823974602</v>
      </c>
      <c r="AO14" s="3" t="s">
        <v>66</v>
      </c>
      <c r="AP14" s="3">
        <v>12</v>
      </c>
      <c r="AQ14" s="3">
        <v>1.473938603076923</v>
      </c>
      <c r="AR14" s="3"/>
      <c r="AS14" s="3"/>
      <c r="AT14" s="3"/>
      <c r="AU14"/>
      <c r="AV14"/>
      <c r="AW14"/>
    </row>
    <row r="15" spans="1:49" hidden="1" x14ac:dyDescent="0.55000000000000004">
      <c r="A15" s="1" t="s">
        <v>52</v>
      </c>
      <c r="B15" s="1">
        <v>11</v>
      </c>
      <c r="C15" s="1">
        <v>8</v>
      </c>
      <c r="D15" s="1">
        <v>7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4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</v>
      </c>
      <c r="AC15" s="1">
        <v>0.1429</v>
      </c>
      <c r="AD15" s="1">
        <v>0.28570000000000001</v>
      </c>
      <c r="AE15" s="1">
        <v>0</v>
      </c>
      <c r="AF15" s="1">
        <v>0</v>
      </c>
      <c r="AG15" s="1">
        <v>44.524999976158099</v>
      </c>
      <c r="AH15" s="1">
        <v>28.358999967574999</v>
      </c>
      <c r="AI15" s="1">
        <v>37.662999987602198</v>
      </c>
      <c r="AJ15" s="1">
        <v>14.5049999952316</v>
      </c>
      <c r="AK15" s="1">
        <v>17.552999973297101</v>
      </c>
      <c r="AL15" s="1">
        <v>34.442999958991997</v>
      </c>
      <c r="AM15" s="1">
        <v>49.480000019073401</v>
      </c>
      <c r="AO15"/>
      <c r="AP15"/>
      <c r="AQ15"/>
      <c r="AR15"/>
      <c r="AS15"/>
      <c r="AT15"/>
      <c r="AU15"/>
      <c r="AV15"/>
      <c r="AW15"/>
    </row>
    <row r="16" spans="1:49" x14ac:dyDescent="0.55000000000000004">
      <c r="B16" s="1">
        <f>SUM(B2:B15)</f>
        <v>2038</v>
      </c>
      <c r="C16" s="1">
        <f t="shared" ref="C16:AA16" si="0">SUM(C2:C15)</f>
        <v>6258</v>
      </c>
      <c r="D16" s="1">
        <f t="shared" si="0"/>
        <v>6068</v>
      </c>
      <c r="E16" s="1">
        <f t="shared" si="0"/>
        <v>1576</v>
      </c>
      <c r="F16" s="1">
        <f t="shared" si="0"/>
        <v>1381</v>
      </c>
      <c r="G16" s="1">
        <f t="shared" si="0"/>
        <v>383</v>
      </c>
      <c r="H16" s="1">
        <f t="shared" si="0"/>
        <v>846</v>
      </c>
      <c r="I16" s="1">
        <f t="shared" si="0"/>
        <v>357</v>
      </c>
      <c r="J16" s="1">
        <f t="shared" si="0"/>
        <v>78</v>
      </c>
      <c r="K16" s="1">
        <f t="shared" si="0"/>
        <v>295</v>
      </c>
      <c r="L16" s="1">
        <f t="shared" si="0"/>
        <v>2974</v>
      </c>
      <c r="M16" s="1">
        <f t="shared" si="0"/>
        <v>853</v>
      </c>
      <c r="N16" s="1">
        <f t="shared" si="0"/>
        <v>855</v>
      </c>
      <c r="O16" s="1">
        <f t="shared" si="0"/>
        <v>7</v>
      </c>
      <c r="P16" s="1">
        <f t="shared" si="0"/>
        <v>17</v>
      </c>
      <c r="Q16" s="1">
        <f t="shared" si="0"/>
        <v>166</v>
      </c>
      <c r="R16" s="1">
        <f t="shared" si="0"/>
        <v>0</v>
      </c>
      <c r="S16" s="1">
        <f t="shared" si="0"/>
        <v>2801</v>
      </c>
      <c r="T16" s="1">
        <f t="shared" si="0"/>
        <v>13</v>
      </c>
      <c r="U16" s="1">
        <f t="shared" si="0"/>
        <v>66</v>
      </c>
      <c r="V16" s="1">
        <f t="shared" si="0"/>
        <v>19</v>
      </c>
      <c r="W16" s="1">
        <f t="shared" si="0"/>
        <v>2</v>
      </c>
      <c r="X16" s="1">
        <f t="shared" si="0"/>
        <v>166</v>
      </c>
      <c r="Y16" s="1">
        <f t="shared" si="0"/>
        <v>46</v>
      </c>
      <c r="Z16" s="1">
        <f t="shared" si="0"/>
        <v>0</v>
      </c>
      <c r="AA16" s="1">
        <f t="shared" si="0"/>
        <v>0</v>
      </c>
      <c r="AO16" s="4"/>
      <c r="AP16" s="4" t="s">
        <v>73</v>
      </c>
      <c r="AQ16" s="4" t="s">
        <v>61</v>
      </c>
      <c r="AR16" s="4" t="s">
        <v>74</v>
      </c>
      <c r="AS16" s="4" t="s">
        <v>75</v>
      </c>
      <c r="AT16" s="4" t="s">
        <v>76</v>
      </c>
      <c r="AU16" s="4" t="s">
        <v>77</v>
      </c>
      <c r="AV16" s="4" t="s">
        <v>78</v>
      </c>
      <c r="AW16" s="4" t="s">
        <v>79</v>
      </c>
    </row>
    <row r="17" spans="41:49" x14ac:dyDescent="0.55000000000000004">
      <c r="AO17" s="2" t="s">
        <v>67</v>
      </c>
      <c r="AP17" s="2">
        <v>-0.80791190546023073</v>
      </c>
      <c r="AQ17" s="2">
        <v>0.16245589281796402</v>
      </c>
      <c r="AR17" s="2">
        <v>-4.9731154188756737</v>
      </c>
      <c r="AS17" s="2">
        <v>4.2004952226340304E-3</v>
      </c>
      <c r="AT17" s="2">
        <v>-1.2255180726301691</v>
      </c>
      <c r="AU17" s="2">
        <v>-0.3903057382902923</v>
      </c>
      <c r="AV17" s="2">
        <v>-1.2255180726301691</v>
      </c>
      <c r="AW17" s="2">
        <v>-0.3903057382902923</v>
      </c>
    </row>
    <row r="18" spans="41:49" x14ac:dyDescent="0.55000000000000004">
      <c r="AO18" s="2" t="s">
        <v>32</v>
      </c>
      <c r="AP18" s="2">
        <v>4.5460516964708564E-3</v>
      </c>
      <c r="AQ18" s="2">
        <v>1.984320755261712E-3</v>
      </c>
      <c r="AR18" s="2">
        <v>2.2909863158042096</v>
      </c>
      <c r="AS18" s="2">
        <v>7.0562343232257393E-2</v>
      </c>
      <c r="AT18" s="2">
        <v>-5.5480719308103471E-4</v>
      </c>
      <c r="AU18" s="2">
        <v>9.6469105860227475E-3</v>
      </c>
      <c r="AV18" s="2">
        <v>-5.5480719308103471E-4</v>
      </c>
      <c r="AW18" s="2">
        <v>9.6469105860227475E-3</v>
      </c>
    </row>
    <row r="19" spans="41:49" x14ac:dyDescent="0.55000000000000004">
      <c r="AO19" s="2" t="s">
        <v>33</v>
      </c>
      <c r="AP19" s="2">
        <v>3.8647422250019515E-3</v>
      </c>
      <c r="AQ19" s="2">
        <v>2.2104076000346432E-3</v>
      </c>
      <c r="AR19" s="2">
        <v>1.7484296674248587</v>
      </c>
      <c r="AS19" s="2">
        <v>0.14080700195124096</v>
      </c>
      <c r="AT19" s="2">
        <v>-1.8172914009995634E-3</v>
      </c>
      <c r="AU19" s="2">
        <v>9.546775851003466E-3</v>
      </c>
      <c r="AV19" s="2">
        <v>-1.8172914009995634E-3</v>
      </c>
      <c r="AW19" s="2">
        <v>9.546775851003466E-3</v>
      </c>
    </row>
    <row r="20" spans="41:49" x14ac:dyDescent="0.55000000000000004">
      <c r="AO20" s="2" t="s">
        <v>34</v>
      </c>
      <c r="AP20" s="2">
        <v>5.838508859533886E-3</v>
      </c>
      <c r="AQ20" s="2">
        <v>2.0115741659896265E-3</v>
      </c>
      <c r="AR20" s="2">
        <v>2.9024576663627695</v>
      </c>
      <c r="AS20" s="2">
        <v>3.3694139607272675E-2</v>
      </c>
      <c r="AT20" s="2">
        <v>6.6759284740568279E-4</v>
      </c>
      <c r="AU20" s="2">
        <v>1.100942487166209E-2</v>
      </c>
      <c r="AV20" s="2">
        <v>6.6759284740568279E-4</v>
      </c>
      <c r="AW20" s="2">
        <v>1.100942487166209E-2</v>
      </c>
    </row>
    <row r="21" spans="41:49" x14ac:dyDescent="0.55000000000000004">
      <c r="AO21" s="2" t="s">
        <v>35</v>
      </c>
      <c r="AP21" s="2">
        <v>2.4611417375666089E-3</v>
      </c>
      <c r="AQ21" s="2">
        <v>3.0178116286285303E-3</v>
      </c>
      <c r="AR21" s="2">
        <v>0.81553855589226931</v>
      </c>
      <c r="AS21" s="2">
        <v>0.45184891104160457</v>
      </c>
      <c r="AT21" s="2">
        <v>-5.2963900183579365E-3</v>
      </c>
      <c r="AU21" s="2">
        <v>1.0218673493491153E-2</v>
      </c>
      <c r="AV21" s="2">
        <v>-5.2963900183579365E-3</v>
      </c>
      <c r="AW21" s="2">
        <v>1.0218673493491153E-2</v>
      </c>
    </row>
    <row r="22" spans="41:49" x14ac:dyDescent="0.55000000000000004">
      <c r="AO22" s="2" t="s">
        <v>36</v>
      </c>
      <c r="AP22" s="2">
        <v>1.7601092561632453E-3</v>
      </c>
      <c r="AQ22" s="2">
        <v>2.426710537652939E-3</v>
      </c>
      <c r="AR22" s="2">
        <v>0.72530663581556953</v>
      </c>
      <c r="AS22" s="2">
        <v>0.50077577039056087</v>
      </c>
      <c r="AT22" s="2">
        <v>-4.4779487722746356E-3</v>
      </c>
      <c r="AU22" s="2">
        <v>7.9981672846011261E-3</v>
      </c>
      <c r="AV22" s="2">
        <v>-4.4779487722746356E-3</v>
      </c>
      <c r="AW22" s="2">
        <v>7.9981672846011261E-3</v>
      </c>
    </row>
    <row r="23" spans="41:49" x14ac:dyDescent="0.55000000000000004">
      <c r="AO23" s="2" t="s">
        <v>37</v>
      </c>
      <c r="AP23" s="2">
        <v>-1.1888239171744773E-3</v>
      </c>
      <c r="AQ23" s="2">
        <v>2.0607089111934823E-3</v>
      </c>
      <c r="AR23" s="2">
        <v>-0.57690045921427924</v>
      </c>
      <c r="AS23" s="2">
        <v>0.58900587796199577</v>
      </c>
      <c r="AT23" s="2">
        <v>-6.486044812822331E-3</v>
      </c>
      <c r="AU23" s="2">
        <v>4.1083969784733764E-3</v>
      </c>
      <c r="AV23" s="2">
        <v>-6.486044812822331E-3</v>
      </c>
      <c r="AW23" s="2">
        <v>4.1083969784733764E-3</v>
      </c>
    </row>
    <row r="24" spans="41:49" ht="18.5" thickBot="1" x14ac:dyDescent="0.6">
      <c r="AO24" s="3" t="s">
        <v>38</v>
      </c>
      <c r="AP24" s="3">
        <v>8.9656246806821775E-3</v>
      </c>
      <c r="AQ24" s="3">
        <v>2.8649499825593883E-3</v>
      </c>
      <c r="AR24" s="3">
        <v>3.1294175239571835</v>
      </c>
      <c r="AS24" s="3">
        <v>2.5974505078741477E-2</v>
      </c>
      <c r="AT24" s="3">
        <v>1.6010362955084364E-3</v>
      </c>
      <c r="AU24" s="3">
        <v>1.6330213065855918E-2</v>
      </c>
      <c r="AV24" s="3">
        <v>1.6010362955084364E-3</v>
      </c>
      <c r="AW24" s="3">
        <v>1.6330213065855918E-2</v>
      </c>
    </row>
    <row r="25" spans="41:49" x14ac:dyDescent="0.55000000000000004">
      <c r="AO25"/>
      <c r="AP25"/>
      <c r="AQ25"/>
      <c r="AR25"/>
      <c r="AS25"/>
      <c r="AT25"/>
      <c r="AU25"/>
      <c r="AV25"/>
      <c r="AW25"/>
    </row>
    <row r="26" spans="41:49" x14ac:dyDescent="0.55000000000000004">
      <c r="AO26"/>
      <c r="AP26"/>
      <c r="AQ26"/>
      <c r="AR26"/>
      <c r="AS26"/>
      <c r="AT26"/>
      <c r="AU26"/>
      <c r="AV26"/>
      <c r="AW26"/>
    </row>
    <row r="27" spans="41:49" x14ac:dyDescent="0.55000000000000004">
      <c r="AO27"/>
      <c r="AP27"/>
      <c r="AQ27"/>
      <c r="AR27"/>
      <c r="AS27"/>
      <c r="AT27"/>
      <c r="AU27"/>
      <c r="AV27"/>
      <c r="AW27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875E-BBA8-4954-822B-4A1B684CC5A3}">
  <dimension ref="A1:AW27"/>
  <sheetViews>
    <sheetView workbookViewId="0"/>
  </sheetViews>
  <sheetFormatPr defaultRowHeight="18" x14ac:dyDescent="0.55000000000000004"/>
  <cols>
    <col min="1" max="16384" width="8.6640625" style="1"/>
  </cols>
  <sheetData>
    <row r="1" spans="1:49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O1" t="s">
        <v>56</v>
      </c>
      <c r="AP1"/>
      <c r="AQ1"/>
      <c r="AR1"/>
      <c r="AS1"/>
      <c r="AT1"/>
      <c r="AU1"/>
      <c r="AV1"/>
      <c r="AW1"/>
    </row>
    <row r="2" spans="1:49" ht="18.5" thickBot="1" x14ac:dyDescent="0.6">
      <c r="A2" s="1" t="s">
        <v>39</v>
      </c>
      <c r="B2" s="1">
        <v>160</v>
      </c>
      <c r="C2" s="1">
        <v>124</v>
      </c>
      <c r="D2" s="1">
        <v>120</v>
      </c>
      <c r="E2" s="1">
        <v>11</v>
      </c>
      <c r="F2" s="1">
        <v>30</v>
      </c>
      <c r="G2" s="1">
        <v>3</v>
      </c>
      <c r="H2" s="1">
        <v>6</v>
      </c>
      <c r="I2" s="1">
        <v>2</v>
      </c>
      <c r="J2" s="1">
        <v>0</v>
      </c>
      <c r="K2" s="1">
        <v>3</v>
      </c>
      <c r="L2" s="1">
        <v>22</v>
      </c>
      <c r="M2" s="1">
        <v>11</v>
      </c>
      <c r="N2" s="1">
        <v>4</v>
      </c>
      <c r="O2" s="1">
        <v>4</v>
      </c>
      <c r="P2" s="1">
        <v>0</v>
      </c>
      <c r="Q2" s="1">
        <v>0</v>
      </c>
      <c r="R2" s="1">
        <v>0</v>
      </c>
      <c r="S2" s="1">
        <v>78</v>
      </c>
      <c r="T2" s="1">
        <v>2</v>
      </c>
      <c r="U2" s="1">
        <v>2</v>
      </c>
      <c r="V2" s="1">
        <v>1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9.1700000000000004E-2</v>
      </c>
      <c r="AD2" s="1">
        <v>0.27500000000000002</v>
      </c>
      <c r="AE2" s="1">
        <v>2.5000000000000001E-2</v>
      </c>
      <c r="AF2" s="1">
        <v>1</v>
      </c>
      <c r="AG2" s="1">
        <v>38.542000055313103</v>
      </c>
      <c r="AH2" s="1">
        <v>25.651000022888098</v>
      </c>
      <c r="AI2" s="1">
        <v>20.536000013351401</v>
      </c>
      <c r="AJ2" s="1">
        <v>25.366000056266699</v>
      </c>
      <c r="AK2" s="1">
        <v>32.356999993324202</v>
      </c>
      <c r="AL2" s="1">
        <v>23.4340000152587</v>
      </c>
      <c r="AM2" s="1">
        <v>62.3899999856948</v>
      </c>
      <c r="AO2"/>
      <c r="AP2"/>
      <c r="AQ2"/>
      <c r="AR2"/>
      <c r="AS2"/>
      <c r="AT2"/>
      <c r="AU2"/>
      <c r="AV2"/>
      <c r="AW2"/>
    </row>
    <row r="3" spans="1:49" x14ac:dyDescent="0.55000000000000004">
      <c r="A3" s="1" t="s">
        <v>40</v>
      </c>
      <c r="B3" s="1">
        <v>160</v>
      </c>
      <c r="C3" s="1">
        <v>658</v>
      </c>
      <c r="D3" s="1">
        <v>650</v>
      </c>
      <c r="E3" s="1">
        <v>154</v>
      </c>
      <c r="F3" s="1">
        <v>103</v>
      </c>
      <c r="G3" s="1">
        <v>31</v>
      </c>
      <c r="H3" s="1">
        <v>99</v>
      </c>
      <c r="I3" s="1">
        <v>26</v>
      </c>
      <c r="J3" s="1">
        <v>8</v>
      </c>
      <c r="K3" s="1">
        <v>21</v>
      </c>
      <c r="L3" s="1">
        <v>259</v>
      </c>
      <c r="M3" s="1">
        <v>69</v>
      </c>
      <c r="N3" s="1">
        <v>84</v>
      </c>
      <c r="O3" s="1">
        <v>0</v>
      </c>
      <c r="P3" s="1">
        <v>3</v>
      </c>
      <c r="Q3" s="1">
        <v>5</v>
      </c>
      <c r="R3" s="1">
        <v>0</v>
      </c>
      <c r="S3" s="1">
        <v>304</v>
      </c>
      <c r="T3" s="1">
        <v>3</v>
      </c>
      <c r="U3" s="1">
        <v>5</v>
      </c>
      <c r="V3" s="1">
        <v>1</v>
      </c>
      <c r="W3" s="1">
        <v>0</v>
      </c>
      <c r="X3" s="1">
        <v>16</v>
      </c>
      <c r="Y3" s="1">
        <v>2</v>
      </c>
      <c r="Z3" s="1">
        <v>0</v>
      </c>
      <c r="AA3" s="1">
        <v>0</v>
      </c>
      <c r="AB3" s="1">
        <v>0</v>
      </c>
      <c r="AC3" s="1">
        <v>0.2369</v>
      </c>
      <c r="AD3" s="1">
        <v>0.6401</v>
      </c>
      <c r="AE3" s="1">
        <v>3.2300000000000002E-2</v>
      </c>
      <c r="AF3" s="1">
        <v>1</v>
      </c>
      <c r="AG3" s="1">
        <v>66.164099693298297</v>
      </c>
      <c r="AH3" s="1">
        <v>35.052399635314899</v>
      </c>
      <c r="AI3" s="1">
        <v>59.7337999343872</v>
      </c>
      <c r="AJ3" s="1">
        <v>47.3780002593994</v>
      </c>
      <c r="AK3" s="1">
        <v>52.546800613403299</v>
      </c>
      <c r="AL3" s="1">
        <v>82.269599914550696</v>
      </c>
      <c r="AM3" s="1">
        <v>71.631099700927706</v>
      </c>
      <c r="AO3" s="5" t="s">
        <v>57</v>
      </c>
      <c r="AP3" s="5"/>
      <c r="AQ3"/>
      <c r="AR3"/>
      <c r="AS3"/>
      <c r="AT3"/>
      <c r="AU3"/>
      <c r="AV3"/>
      <c r="AW3"/>
    </row>
    <row r="4" spans="1:49" x14ac:dyDescent="0.55000000000000004">
      <c r="A4" s="1" t="s">
        <v>41</v>
      </c>
      <c r="B4" s="1">
        <v>159</v>
      </c>
      <c r="C4" s="1">
        <v>163</v>
      </c>
      <c r="D4" s="1">
        <v>154</v>
      </c>
      <c r="E4" s="1">
        <v>20</v>
      </c>
      <c r="F4" s="1">
        <v>42</v>
      </c>
      <c r="G4" s="1">
        <v>5</v>
      </c>
      <c r="H4" s="1">
        <v>14</v>
      </c>
      <c r="I4" s="1">
        <v>3</v>
      </c>
      <c r="J4" s="1">
        <v>1</v>
      </c>
      <c r="K4" s="1">
        <v>2</v>
      </c>
      <c r="L4" s="1">
        <v>31</v>
      </c>
      <c r="M4" s="1">
        <v>10</v>
      </c>
      <c r="N4" s="1">
        <v>16</v>
      </c>
      <c r="O4" s="1">
        <v>3</v>
      </c>
      <c r="P4" s="1">
        <v>0</v>
      </c>
      <c r="Q4" s="1">
        <v>6</v>
      </c>
      <c r="R4" s="1">
        <v>0</v>
      </c>
      <c r="S4" s="1">
        <v>116</v>
      </c>
      <c r="T4" s="1">
        <v>1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1</v>
      </c>
      <c r="AC4" s="1">
        <v>0.12989999999999999</v>
      </c>
      <c r="AD4" s="1">
        <v>0.36380000000000001</v>
      </c>
      <c r="AE4" s="1">
        <v>1.2999999999999999E-2</v>
      </c>
      <c r="AF4" s="1">
        <v>0</v>
      </c>
      <c r="AG4" s="1">
        <v>41.417000055313103</v>
      </c>
      <c r="AH4" s="1">
        <v>17.4659999608993</v>
      </c>
      <c r="AI4" s="1">
        <v>41.2399997711181</v>
      </c>
      <c r="AJ4" s="1">
        <v>57.970000267028801</v>
      </c>
      <c r="AK4" s="1">
        <v>19.925000190734799</v>
      </c>
      <c r="AL4" s="1">
        <v>30.2600002288818</v>
      </c>
      <c r="AM4" s="1">
        <v>39.434999942779498</v>
      </c>
      <c r="AO4" s="2" t="s">
        <v>58</v>
      </c>
      <c r="AP4" s="2">
        <v>0.84459844673559792</v>
      </c>
      <c r="AQ4"/>
      <c r="AR4"/>
      <c r="AS4"/>
      <c r="AT4"/>
      <c r="AU4"/>
      <c r="AV4"/>
      <c r="AW4"/>
    </row>
    <row r="5" spans="1:49" x14ac:dyDescent="0.55000000000000004">
      <c r="A5" s="1" t="s">
        <v>42</v>
      </c>
      <c r="B5" s="1">
        <v>160</v>
      </c>
      <c r="C5" s="1">
        <v>603</v>
      </c>
      <c r="D5" s="1">
        <v>591</v>
      </c>
      <c r="E5" s="1">
        <v>114</v>
      </c>
      <c r="F5" s="1">
        <v>186</v>
      </c>
      <c r="G5" s="1">
        <v>45</v>
      </c>
      <c r="H5" s="1">
        <v>80</v>
      </c>
      <c r="I5" s="1">
        <v>7</v>
      </c>
      <c r="J5" s="1">
        <v>7</v>
      </c>
      <c r="K5" s="1">
        <v>20</v>
      </c>
      <c r="L5" s="1">
        <v>195</v>
      </c>
      <c r="M5" s="1">
        <v>99</v>
      </c>
      <c r="N5" s="1">
        <v>44</v>
      </c>
      <c r="O5" s="1">
        <v>0</v>
      </c>
      <c r="P5" s="1">
        <v>2</v>
      </c>
      <c r="Q5" s="1">
        <v>10</v>
      </c>
      <c r="R5" s="1">
        <v>0</v>
      </c>
      <c r="S5" s="1">
        <v>341</v>
      </c>
      <c r="T5" s="1">
        <v>1</v>
      </c>
      <c r="U5" s="1">
        <v>3</v>
      </c>
      <c r="V5" s="1">
        <v>3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0.19289999999999999</v>
      </c>
      <c r="AD5" s="1">
        <v>0.53559999999999997</v>
      </c>
      <c r="AE5" s="1">
        <v>3.3799999999999997E-2</v>
      </c>
      <c r="AF5" s="1">
        <v>1</v>
      </c>
      <c r="AG5" s="1">
        <v>82.106800079345703</v>
      </c>
      <c r="AH5" s="1">
        <v>58.958000183105398</v>
      </c>
      <c r="AI5" s="1">
        <v>23.5100002288818</v>
      </c>
      <c r="AJ5" s="1">
        <v>51.345999717712402</v>
      </c>
      <c r="AK5" s="1">
        <v>53.484000205993603</v>
      </c>
      <c r="AL5" s="1">
        <v>74.373999595642005</v>
      </c>
      <c r="AM5" s="1">
        <v>55.402000427246001</v>
      </c>
      <c r="AO5" s="2" t="s">
        <v>59</v>
      </c>
      <c r="AP5" s="2">
        <v>0.71334653622818456</v>
      </c>
      <c r="AQ5"/>
      <c r="AR5"/>
      <c r="AS5"/>
      <c r="AT5"/>
      <c r="AU5"/>
      <c r="AV5"/>
      <c r="AW5"/>
    </row>
    <row r="6" spans="1:49" x14ac:dyDescent="0.55000000000000004">
      <c r="A6" s="1" t="s">
        <v>43</v>
      </c>
      <c r="B6" s="1">
        <v>160</v>
      </c>
      <c r="C6" s="1">
        <v>704</v>
      </c>
      <c r="D6" s="1">
        <v>683</v>
      </c>
      <c r="E6" s="1">
        <v>224</v>
      </c>
      <c r="F6" s="1">
        <v>150</v>
      </c>
      <c r="G6" s="1">
        <v>58</v>
      </c>
      <c r="H6" s="1">
        <v>95</v>
      </c>
      <c r="I6" s="1">
        <v>47</v>
      </c>
      <c r="J6" s="1">
        <v>18</v>
      </c>
      <c r="K6" s="1">
        <v>64</v>
      </c>
      <c r="L6" s="1">
        <v>499</v>
      </c>
      <c r="M6" s="1">
        <v>143</v>
      </c>
      <c r="N6" s="1">
        <v>147</v>
      </c>
      <c r="O6" s="1">
        <v>0</v>
      </c>
      <c r="P6" s="1">
        <v>2</v>
      </c>
      <c r="Q6" s="1">
        <v>19</v>
      </c>
      <c r="R6" s="1">
        <v>0</v>
      </c>
      <c r="S6" s="1">
        <v>239</v>
      </c>
      <c r="T6" s="1">
        <v>0</v>
      </c>
      <c r="U6" s="1">
        <v>8</v>
      </c>
      <c r="V6" s="1">
        <v>0</v>
      </c>
      <c r="W6" s="1">
        <v>0</v>
      </c>
      <c r="X6" s="1">
        <v>15</v>
      </c>
      <c r="Y6" s="1">
        <v>4</v>
      </c>
      <c r="Z6" s="1">
        <v>0</v>
      </c>
      <c r="AA6" s="1">
        <v>0</v>
      </c>
      <c r="AB6" s="1">
        <v>2</v>
      </c>
      <c r="AC6" s="1">
        <v>0.32800000000000001</v>
      </c>
      <c r="AD6" s="1">
        <v>1.0758000000000001</v>
      </c>
      <c r="AE6" s="1">
        <v>9.3700000000000006E-2</v>
      </c>
      <c r="AF6" s="1">
        <v>0</v>
      </c>
      <c r="AG6" s="1">
        <v>64.836299896240206</v>
      </c>
      <c r="AH6" s="1">
        <v>96.599998474121094</v>
      </c>
      <c r="AI6" s="1">
        <v>49.880000114440897</v>
      </c>
      <c r="AJ6" s="1">
        <v>18.849999904632501</v>
      </c>
      <c r="AK6" s="1">
        <v>35.197999954223597</v>
      </c>
      <c r="AL6" s="1">
        <v>49.036000013351398</v>
      </c>
      <c r="AM6" s="1">
        <v>88.932498931884695</v>
      </c>
      <c r="AO6" s="2" t="s">
        <v>60</v>
      </c>
      <c r="AP6" s="2">
        <v>0.31203168694764294</v>
      </c>
      <c r="AQ6"/>
      <c r="AR6"/>
      <c r="AS6"/>
      <c r="AT6"/>
      <c r="AU6"/>
      <c r="AV6"/>
      <c r="AW6"/>
    </row>
    <row r="7" spans="1:49" x14ac:dyDescent="0.55000000000000004">
      <c r="A7" s="1" t="s">
        <v>44</v>
      </c>
      <c r="B7" s="1">
        <v>160</v>
      </c>
      <c r="C7" s="1">
        <v>694</v>
      </c>
      <c r="D7" s="1">
        <v>682</v>
      </c>
      <c r="E7" s="1">
        <v>182</v>
      </c>
      <c r="F7" s="1">
        <v>165</v>
      </c>
      <c r="G7" s="1">
        <v>50</v>
      </c>
      <c r="H7" s="1">
        <v>85</v>
      </c>
      <c r="I7" s="1">
        <v>53</v>
      </c>
      <c r="J7" s="1">
        <v>9</v>
      </c>
      <c r="K7" s="1">
        <v>35</v>
      </c>
      <c r="L7" s="1">
        <v>358</v>
      </c>
      <c r="M7" s="1">
        <v>99</v>
      </c>
      <c r="N7" s="1">
        <v>96</v>
      </c>
      <c r="O7" s="1">
        <v>0</v>
      </c>
      <c r="P7" s="1">
        <v>1</v>
      </c>
      <c r="Q7" s="1">
        <v>11</v>
      </c>
      <c r="R7" s="1">
        <v>0</v>
      </c>
      <c r="S7" s="1">
        <v>263</v>
      </c>
      <c r="T7" s="1">
        <v>0</v>
      </c>
      <c r="U7" s="1">
        <v>14</v>
      </c>
      <c r="V7" s="1">
        <v>5</v>
      </c>
      <c r="W7" s="1">
        <v>1</v>
      </c>
      <c r="X7" s="1">
        <v>47</v>
      </c>
      <c r="Y7" s="1">
        <v>13</v>
      </c>
      <c r="Z7" s="1">
        <v>0</v>
      </c>
      <c r="AA7" s="1">
        <v>0</v>
      </c>
      <c r="AB7" s="1">
        <v>1</v>
      </c>
      <c r="AC7" s="1">
        <v>0.26690000000000003</v>
      </c>
      <c r="AD7" s="1">
        <v>0.80300000000000005</v>
      </c>
      <c r="AE7" s="1">
        <v>5.1299999999999998E-2</v>
      </c>
      <c r="AF7" s="1">
        <v>1</v>
      </c>
      <c r="AG7" s="1">
        <v>67.729801177978501</v>
      </c>
      <c r="AH7" s="1">
        <v>56.887999534606898</v>
      </c>
      <c r="AI7" s="1">
        <v>68.536000251770005</v>
      </c>
      <c r="AJ7" s="1">
        <v>25.6820001602172</v>
      </c>
      <c r="AK7" s="1">
        <v>25.3579998016357</v>
      </c>
      <c r="AL7" s="1">
        <v>33.055999994277897</v>
      </c>
      <c r="AM7" s="1">
        <v>82.622999191284094</v>
      </c>
      <c r="AO7" s="2" t="s">
        <v>61</v>
      </c>
      <c r="AP7" s="2">
        <v>0.25366110802016995</v>
      </c>
      <c r="AQ7"/>
      <c r="AR7"/>
      <c r="AS7"/>
      <c r="AT7"/>
      <c r="AU7"/>
      <c r="AV7"/>
      <c r="AW7"/>
    </row>
    <row r="8" spans="1:49" ht="18.5" hidden="1" thickBot="1" x14ac:dyDescent="0.6">
      <c r="A8" s="1" t="s">
        <v>45</v>
      </c>
      <c r="B8" s="1">
        <v>127</v>
      </c>
      <c r="C8" s="1">
        <v>20</v>
      </c>
      <c r="D8" s="1">
        <v>20</v>
      </c>
      <c r="E8" s="1">
        <v>1</v>
      </c>
      <c r="F8" s="1">
        <v>6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4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17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0.05</v>
      </c>
      <c r="AD8" s="1">
        <v>0.25</v>
      </c>
      <c r="AE8" s="1">
        <v>0.05</v>
      </c>
      <c r="AF8" s="1">
        <v>1</v>
      </c>
      <c r="AG8" s="1">
        <v>14.4670000076293</v>
      </c>
      <c r="AH8" s="1">
        <v>38.4830000400543</v>
      </c>
      <c r="AI8" s="1">
        <v>27.719999790191601</v>
      </c>
      <c r="AJ8" s="1">
        <v>38.630000114440897</v>
      </c>
      <c r="AK8" s="1">
        <v>40.769999980926499</v>
      </c>
      <c r="AL8" s="1">
        <v>31.1149997711181</v>
      </c>
      <c r="AM8" s="1">
        <v>60.569000005722003</v>
      </c>
      <c r="AO8" s="3" t="s">
        <v>62</v>
      </c>
      <c r="AP8" s="3">
        <v>13</v>
      </c>
      <c r="AQ8"/>
      <c r="AR8"/>
      <c r="AS8"/>
      <c r="AT8"/>
      <c r="AU8"/>
      <c r="AV8"/>
      <c r="AW8"/>
    </row>
    <row r="9" spans="1:49" x14ac:dyDescent="0.55000000000000004">
      <c r="A9" s="1" t="s">
        <v>46</v>
      </c>
      <c r="B9" s="1">
        <v>160</v>
      </c>
      <c r="C9" s="1">
        <v>634</v>
      </c>
      <c r="D9" s="1">
        <v>627</v>
      </c>
      <c r="E9" s="1">
        <v>190</v>
      </c>
      <c r="F9" s="1">
        <v>116</v>
      </c>
      <c r="G9" s="1">
        <v>37</v>
      </c>
      <c r="H9" s="1">
        <v>109</v>
      </c>
      <c r="I9" s="1">
        <v>26</v>
      </c>
      <c r="J9" s="1">
        <v>9</v>
      </c>
      <c r="K9" s="1">
        <v>46</v>
      </c>
      <c r="L9" s="1">
        <v>372</v>
      </c>
      <c r="M9" s="1">
        <v>106</v>
      </c>
      <c r="N9" s="1">
        <v>102</v>
      </c>
      <c r="O9" s="1">
        <v>0</v>
      </c>
      <c r="P9" s="1">
        <v>1</v>
      </c>
      <c r="Q9" s="1">
        <v>6</v>
      </c>
      <c r="R9" s="1">
        <v>0</v>
      </c>
      <c r="S9" s="1">
        <v>246</v>
      </c>
      <c r="T9" s="1">
        <v>0</v>
      </c>
      <c r="U9" s="1">
        <v>5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0.30299999999999999</v>
      </c>
      <c r="AD9" s="1">
        <v>0.90239999999999998</v>
      </c>
      <c r="AE9" s="1">
        <v>7.3400000000000007E-2</v>
      </c>
      <c r="AF9" s="1">
        <v>0</v>
      </c>
      <c r="AG9" s="1">
        <v>77.434898376464801</v>
      </c>
      <c r="AH9" s="1">
        <v>49.517999649047802</v>
      </c>
      <c r="AI9" s="1">
        <v>43.136000156402503</v>
      </c>
      <c r="AJ9" s="1">
        <v>47.109999656677203</v>
      </c>
      <c r="AK9" s="1">
        <v>43.312000274658203</v>
      </c>
      <c r="AL9" s="1">
        <v>69.022000312805105</v>
      </c>
      <c r="AM9" s="1">
        <v>77.516099929809499</v>
      </c>
      <c r="AO9"/>
      <c r="AP9"/>
      <c r="AQ9"/>
      <c r="AR9"/>
      <c r="AS9"/>
      <c r="AT9"/>
      <c r="AU9"/>
      <c r="AV9"/>
      <c r="AW9"/>
    </row>
    <row r="10" spans="1:49" ht="18.5" thickBot="1" x14ac:dyDescent="0.6">
      <c r="A10" s="1" t="s">
        <v>47</v>
      </c>
      <c r="B10" s="1">
        <v>160</v>
      </c>
      <c r="C10" s="1">
        <v>618</v>
      </c>
      <c r="D10" s="1">
        <v>594</v>
      </c>
      <c r="E10" s="1">
        <v>185</v>
      </c>
      <c r="F10" s="1">
        <v>97</v>
      </c>
      <c r="G10" s="1">
        <v>33</v>
      </c>
      <c r="H10" s="1">
        <v>62</v>
      </c>
      <c r="I10" s="1">
        <v>81</v>
      </c>
      <c r="J10" s="1">
        <v>11</v>
      </c>
      <c r="K10" s="1">
        <v>31</v>
      </c>
      <c r="L10" s="1">
        <v>381</v>
      </c>
      <c r="M10" s="1">
        <v>83</v>
      </c>
      <c r="N10" s="1">
        <v>90</v>
      </c>
      <c r="O10" s="1">
        <v>0</v>
      </c>
      <c r="P10" s="1">
        <v>0</v>
      </c>
      <c r="Q10" s="1">
        <v>24</v>
      </c>
      <c r="R10" s="1">
        <v>0</v>
      </c>
      <c r="S10" s="1">
        <v>232</v>
      </c>
      <c r="T10" s="1">
        <v>0</v>
      </c>
      <c r="U10" s="1">
        <v>4</v>
      </c>
      <c r="V10" s="1">
        <v>0</v>
      </c>
      <c r="W10" s="1">
        <v>0</v>
      </c>
      <c r="X10" s="1">
        <v>52</v>
      </c>
      <c r="Y10" s="1">
        <v>5</v>
      </c>
      <c r="Z10" s="1">
        <v>0</v>
      </c>
      <c r="AA10" s="1">
        <v>0</v>
      </c>
      <c r="AB10" s="1">
        <v>2</v>
      </c>
      <c r="AC10" s="1">
        <v>0.31140000000000001</v>
      </c>
      <c r="AD10" s="1">
        <v>0.97960000000000003</v>
      </c>
      <c r="AE10" s="1">
        <v>5.2200000000000003E-2</v>
      </c>
      <c r="AF10" s="1">
        <v>1</v>
      </c>
      <c r="AG10" s="1">
        <v>55.334199905395501</v>
      </c>
      <c r="AH10" s="1">
        <v>52.525999069213803</v>
      </c>
      <c r="AI10" s="1">
        <v>74.312000274658203</v>
      </c>
      <c r="AJ10" s="1">
        <v>26.256000041961599</v>
      </c>
      <c r="AK10" s="1">
        <v>42.976000070571899</v>
      </c>
      <c r="AL10" s="1">
        <v>35.802000045776303</v>
      </c>
      <c r="AM10" s="1">
        <v>87.900001525878906</v>
      </c>
      <c r="AO10" t="s">
        <v>63</v>
      </c>
      <c r="AP10"/>
      <c r="AQ10"/>
      <c r="AR10"/>
      <c r="AS10"/>
      <c r="AT10"/>
      <c r="AU10"/>
      <c r="AV10"/>
      <c r="AW10"/>
    </row>
    <row r="11" spans="1:49" x14ac:dyDescent="0.55000000000000004">
      <c r="A11" s="1" t="s">
        <v>48</v>
      </c>
      <c r="B11" s="1">
        <v>160</v>
      </c>
      <c r="C11" s="1">
        <v>716</v>
      </c>
      <c r="D11" s="1">
        <v>685</v>
      </c>
      <c r="E11" s="1">
        <v>198</v>
      </c>
      <c r="F11" s="1">
        <v>72</v>
      </c>
      <c r="G11" s="1">
        <v>23</v>
      </c>
      <c r="H11" s="1">
        <v>53</v>
      </c>
      <c r="I11" s="1">
        <v>99</v>
      </c>
      <c r="J11" s="1">
        <v>15</v>
      </c>
      <c r="K11" s="1">
        <v>31</v>
      </c>
      <c r="L11" s="1">
        <v>420</v>
      </c>
      <c r="M11" s="1">
        <v>61</v>
      </c>
      <c r="N11" s="1">
        <v>129</v>
      </c>
      <c r="O11" s="1">
        <v>0</v>
      </c>
      <c r="P11" s="1">
        <v>1</v>
      </c>
      <c r="Q11" s="1">
        <v>30</v>
      </c>
      <c r="R11" s="1">
        <v>0</v>
      </c>
      <c r="S11" s="1">
        <v>273</v>
      </c>
      <c r="T11" s="1">
        <v>0</v>
      </c>
      <c r="U11" s="1">
        <v>6</v>
      </c>
      <c r="V11" s="1">
        <v>0</v>
      </c>
      <c r="W11" s="1">
        <v>0</v>
      </c>
      <c r="X11" s="1">
        <v>37</v>
      </c>
      <c r="Y11" s="1">
        <v>19</v>
      </c>
      <c r="Z11" s="1">
        <v>0</v>
      </c>
      <c r="AA11" s="1">
        <v>0</v>
      </c>
      <c r="AB11" s="1">
        <v>2</v>
      </c>
      <c r="AC11" s="1">
        <v>0.28910000000000002</v>
      </c>
      <c r="AD11" s="1">
        <v>0.93159999999999998</v>
      </c>
      <c r="AE11" s="1">
        <v>4.53E-2</v>
      </c>
      <c r="AF11" s="1">
        <v>0</v>
      </c>
      <c r="AG11" s="1">
        <v>69.819698333740206</v>
      </c>
      <c r="AH11" s="1">
        <v>33.8680000305175</v>
      </c>
      <c r="AI11" s="1">
        <v>72.776000022888098</v>
      </c>
      <c r="AJ11" s="1">
        <v>56.052000045776303</v>
      </c>
      <c r="AK11" s="1">
        <v>28.048000097274699</v>
      </c>
      <c r="AL11" s="1">
        <v>39.105999946594203</v>
      </c>
      <c r="AM11" s="1">
        <v>78.766199111938406</v>
      </c>
      <c r="AO11" s="4"/>
      <c r="AP11" s="4" t="s">
        <v>68</v>
      </c>
      <c r="AQ11" s="4" t="s">
        <v>69</v>
      </c>
      <c r="AR11" s="4" t="s">
        <v>70</v>
      </c>
      <c r="AS11" s="4" t="s">
        <v>71</v>
      </c>
      <c r="AT11" s="4" t="s">
        <v>72</v>
      </c>
      <c r="AU11"/>
      <c r="AV11"/>
      <c r="AW11"/>
    </row>
    <row r="12" spans="1:49" hidden="1" x14ac:dyDescent="0.55000000000000004">
      <c r="A12" s="1" t="s">
        <v>49</v>
      </c>
      <c r="B12" s="1">
        <v>50</v>
      </c>
      <c r="C12" s="1">
        <v>2</v>
      </c>
      <c r="D12" s="1">
        <v>2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0.5</v>
      </c>
      <c r="AD12" s="1">
        <v>1</v>
      </c>
      <c r="AE12" s="1">
        <v>0</v>
      </c>
      <c r="AF12" s="1">
        <v>1</v>
      </c>
      <c r="AG12" s="1">
        <v>36.329180002212503</v>
      </c>
      <c r="AH12" s="1">
        <v>42.381999969482401</v>
      </c>
      <c r="AI12" s="1">
        <v>19.593000054359401</v>
      </c>
      <c r="AJ12" s="1">
        <v>22.598999977111799</v>
      </c>
      <c r="AK12" s="1">
        <v>32.496999979019101</v>
      </c>
      <c r="AL12" s="1">
        <v>37.462000012397702</v>
      </c>
      <c r="AM12" s="1">
        <v>30.3913300037384</v>
      </c>
      <c r="AO12" s="2" t="s">
        <v>64</v>
      </c>
      <c r="AP12" s="2">
        <v>7</v>
      </c>
      <c r="AQ12" s="2">
        <v>0.80061023446682156</v>
      </c>
      <c r="AR12" s="2">
        <v>0.11437289063811737</v>
      </c>
      <c r="AS12" s="2">
        <v>1.7775234021542905</v>
      </c>
      <c r="AT12" s="2">
        <v>0.27257906235802298</v>
      </c>
      <c r="AU12"/>
      <c r="AV12"/>
      <c r="AW12"/>
    </row>
    <row r="13" spans="1:49" x14ac:dyDescent="0.55000000000000004">
      <c r="A13" s="1" t="s">
        <v>50</v>
      </c>
      <c r="B13" s="1">
        <v>160</v>
      </c>
      <c r="C13" s="1">
        <v>265</v>
      </c>
      <c r="D13" s="1">
        <v>254</v>
      </c>
      <c r="E13" s="1">
        <v>20</v>
      </c>
      <c r="F13" s="1">
        <v>42</v>
      </c>
      <c r="G13" s="1">
        <v>0</v>
      </c>
      <c r="H13" s="1">
        <v>10</v>
      </c>
      <c r="I13" s="1">
        <v>5</v>
      </c>
      <c r="J13" s="1">
        <v>1</v>
      </c>
      <c r="K13" s="1">
        <v>4</v>
      </c>
      <c r="L13" s="1">
        <v>39</v>
      </c>
      <c r="M13" s="1">
        <v>8</v>
      </c>
      <c r="N13" s="1">
        <v>16</v>
      </c>
      <c r="O13" s="1">
        <v>2</v>
      </c>
      <c r="P13" s="1">
        <v>0</v>
      </c>
      <c r="Q13" s="1">
        <v>9</v>
      </c>
      <c r="R13" s="1">
        <v>0</v>
      </c>
      <c r="S13" s="1">
        <v>196</v>
      </c>
      <c r="T13" s="1">
        <v>0</v>
      </c>
      <c r="U13" s="1">
        <v>1</v>
      </c>
      <c r="V13" s="1">
        <v>2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7.8700000000000006E-2</v>
      </c>
      <c r="AD13" s="1">
        <v>0.26379999999999998</v>
      </c>
      <c r="AE13" s="1">
        <v>1.5699999999999999E-2</v>
      </c>
      <c r="AF13" s="1">
        <v>1</v>
      </c>
      <c r="AG13" s="1">
        <v>22.5049999952316</v>
      </c>
      <c r="AH13" s="1">
        <v>20.434999942779498</v>
      </c>
      <c r="AI13" s="1">
        <v>72.039999961852999</v>
      </c>
      <c r="AJ13" s="1">
        <v>39.2299995422363</v>
      </c>
      <c r="AK13" s="1">
        <v>25.170000076293899</v>
      </c>
      <c r="AL13" s="1">
        <v>61.119999885558997</v>
      </c>
      <c r="AM13" s="1">
        <v>59.373000025749199</v>
      </c>
      <c r="AO13" s="2" t="s">
        <v>65</v>
      </c>
      <c r="AP13" s="2">
        <v>5</v>
      </c>
      <c r="AQ13" s="2">
        <v>0.32171978861010159</v>
      </c>
      <c r="AR13" s="2">
        <v>6.4343957722020312E-2</v>
      </c>
      <c r="AS13" s="2"/>
      <c r="AT13" s="2"/>
      <c r="AU13"/>
      <c r="AV13"/>
      <c r="AW13"/>
    </row>
    <row r="14" spans="1:49" ht="18.5" thickBot="1" x14ac:dyDescent="0.6">
      <c r="A14" s="1" t="s">
        <v>51</v>
      </c>
      <c r="B14" s="1">
        <v>160</v>
      </c>
      <c r="C14" s="1">
        <v>678</v>
      </c>
      <c r="D14" s="1">
        <v>644</v>
      </c>
      <c r="E14" s="1">
        <v>151</v>
      </c>
      <c r="F14" s="1">
        <v>201</v>
      </c>
      <c r="G14" s="1">
        <v>60</v>
      </c>
      <c r="H14" s="1">
        <v>95</v>
      </c>
      <c r="I14" s="1">
        <v>8</v>
      </c>
      <c r="J14" s="1">
        <v>8</v>
      </c>
      <c r="K14" s="1">
        <v>40</v>
      </c>
      <c r="L14" s="1">
        <v>295</v>
      </c>
      <c r="M14" s="1">
        <v>127</v>
      </c>
      <c r="N14" s="1">
        <v>89</v>
      </c>
      <c r="O14" s="1">
        <v>0</v>
      </c>
      <c r="P14" s="1">
        <v>6</v>
      </c>
      <c r="Q14" s="1">
        <v>28</v>
      </c>
      <c r="R14" s="1">
        <v>0</v>
      </c>
      <c r="S14" s="1">
        <v>335</v>
      </c>
      <c r="T14" s="1">
        <v>1</v>
      </c>
      <c r="U14" s="1">
        <v>3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</v>
      </c>
      <c r="AC14" s="1">
        <v>0.23449999999999999</v>
      </c>
      <c r="AD14" s="1">
        <v>0.72209999999999996</v>
      </c>
      <c r="AE14" s="1">
        <v>6.2100000000000002E-2</v>
      </c>
      <c r="AF14" s="1">
        <v>1</v>
      </c>
      <c r="AG14" s="1">
        <v>79.129800796508704</v>
      </c>
      <c r="AH14" s="1">
        <v>79.409000396728501</v>
      </c>
      <c r="AI14" s="1">
        <v>24.0975000858306</v>
      </c>
      <c r="AJ14" s="1">
        <v>34.086999893188398</v>
      </c>
      <c r="AK14" s="1">
        <v>21.0150001049041</v>
      </c>
      <c r="AL14" s="1">
        <v>63.139499902725198</v>
      </c>
      <c r="AM14" s="1">
        <v>63.373500823974602</v>
      </c>
      <c r="AO14" s="3" t="s">
        <v>66</v>
      </c>
      <c r="AP14" s="3">
        <v>12</v>
      </c>
      <c r="AQ14" s="3">
        <v>1.1223300230769231</v>
      </c>
      <c r="AR14" s="3"/>
      <c r="AS14" s="3"/>
      <c r="AT14" s="3"/>
      <c r="AU14"/>
      <c r="AV14"/>
      <c r="AW14"/>
    </row>
    <row r="15" spans="1:49" hidden="1" x14ac:dyDescent="0.55000000000000004">
      <c r="A15" s="1" t="s">
        <v>52</v>
      </c>
      <c r="B15" s="1">
        <v>10</v>
      </c>
      <c r="C15" s="1">
        <v>3</v>
      </c>
      <c r="D15" s="1">
        <v>3</v>
      </c>
      <c r="E15" s="1">
        <v>1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</v>
      </c>
      <c r="AC15" s="1">
        <v>0.33329999999999999</v>
      </c>
      <c r="AD15" s="1">
        <v>0.66669999999999996</v>
      </c>
      <c r="AE15" s="1">
        <v>0</v>
      </c>
      <c r="AF15" s="1">
        <v>0</v>
      </c>
      <c r="AG15" s="1">
        <v>44.524999976158099</v>
      </c>
      <c r="AH15" s="1">
        <v>28.358999967574999</v>
      </c>
      <c r="AI15" s="1">
        <v>37.662999987602198</v>
      </c>
      <c r="AJ15" s="1">
        <v>14.5049999952316</v>
      </c>
      <c r="AK15" s="1">
        <v>17.552999973297101</v>
      </c>
      <c r="AL15" s="1">
        <v>34.442999958991997</v>
      </c>
      <c r="AM15" s="1">
        <v>49.480000019073401</v>
      </c>
      <c r="AO15"/>
      <c r="AP15"/>
      <c r="AQ15"/>
      <c r="AR15"/>
      <c r="AS15"/>
      <c r="AT15"/>
      <c r="AU15"/>
      <c r="AV15"/>
      <c r="AW15"/>
    </row>
    <row r="16" spans="1:49" x14ac:dyDescent="0.55000000000000004">
      <c r="B16" s="1">
        <f>SUM(B2:B15)</f>
        <v>1946</v>
      </c>
      <c r="C16" s="1">
        <f t="shared" ref="C16:AA16" si="0">SUM(C2:C15)</f>
        <v>5882</v>
      </c>
      <c r="D16" s="1">
        <f t="shared" si="0"/>
        <v>5709</v>
      </c>
      <c r="E16" s="1">
        <f t="shared" si="0"/>
        <v>1452</v>
      </c>
      <c r="F16" s="1">
        <f t="shared" si="0"/>
        <v>1211</v>
      </c>
      <c r="G16" s="1">
        <f t="shared" si="0"/>
        <v>346</v>
      </c>
      <c r="H16" s="1">
        <f t="shared" si="0"/>
        <v>710</v>
      </c>
      <c r="I16" s="1">
        <f t="shared" si="0"/>
        <v>357</v>
      </c>
      <c r="J16" s="1">
        <f t="shared" si="0"/>
        <v>87</v>
      </c>
      <c r="K16" s="1">
        <f t="shared" si="0"/>
        <v>298</v>
      </c>
      <c r="L16" s="1">
        <f t="shared" si="0"/>
        <v>2877</v>
      </c>
      <c r="M16" s="1">
        <f t="shared" si="0"/>
        <v>818</v>
      </c>
      <c r="N16" s="1">
        <f t="shared" si="0"/>
        <v>818</v>
      </c>
      <c r="O16" s="1">
        <f t="shared" si="0"/>
        <v>9</v>
      </c>
      <c r="P16" s="1">
        <f t="shared" si="0"/>
        <v>16</v>
      </c>
      <c r="Q16" s="1">
        <f t="shared" si="0"/>
        <v>148</v>
      </c>
      <c r="R16" s="1">
        <f t="shared" si="0"/>
        <v>0</v>
      </c>
      <c r="S16" s="1">
        <f t="shared" si="0"/>
        <v>2640</v>
      </c>
      <c r="T16" s="1">
        <f t="shared" si="0"/>
        <v>8</v>
      </c>
      <c r="U16" s="1">
        <f t="shared" si="0"/>
        <v>51</v>
      </c>
      <c r="V16" s="1">
        <f t="shared" si="0"/>
        <v>14</v>
      </c>
      <c r="W16" s="1">
        <f t="shared" si="0"/>
        <v>1</v>
      </c>
      <c r="X16" s="1">
        <f t="shared" si="0"/>
        <v>167</v>
      </c>
      <c r="Y16" s="1">
        <f t="shared" si="0"/>
        <v>43</v>
      </c>
      <c r="Z16" s="1">
        <f t="shared" si="0"/>
        <v>0</v>
      </c>
      <c r="AA16" s="1">
        <f t="shared" si="0"/>
        <v>0</v>
      </c>
      <c r="AO16" s="4"/>
      <c r="AP16" s="4" t="s">
        <v>73</v>
      </c>
      <c r="AQ16" s="4" t="s">
        <v>61</v>
      </c>
      <c r="AR16" s="4" t="s">
        <v>74</v>
      </c>
      <c r="AS16" s="4" t="s">
        <v>75</v>
      </c>
      <c r="AT16" s="4" t="s">
        <v>76</v>
      </c>
      <c r="AU16" s="4" t="s">
        <v>77</v>
      </c>
      <c r="AV16" s="4" t="s">
        <v>78</v>
      </c>
      <c r="AW16" s="4" t="s">
        <v>79</v>
      </c>
    </row>
    <row r="17" spans="41:49" x14ac:dyDescent="0.55000000000000004">
      <c r="AO17" s="2" t="s">
        <v>67</v>
      </c>
      <c r="AP17" s="2">
        <v>0.36627256948342474</v>
      </c>
      <c r="AQ17" s="2">
        <v>0.47987517409671082</v>
      </c>
      <c r="AR17" s="2">
        <v>0.76326634352959588</v>
      </c>
      <c r="AS17" s="2">
        <v>0.47974853232445963</v>
      </c>
      <c r="AT17" s="2">
        <v>-0.86728583642239432</v>
      </c>
      <c r="AU17" s="2">
        <v>1.5998309753892439</v>
      </c>
      <c r="AV17" s="2">
        <v>-0.86728583642239432</v>
      </c>
      <c r="AW17" s="2">
        <v>1.5998309753892439</v>
      </c>
    </row>
    <row r="18" spans="41:49" x14ac:dyDescent="0.55000000000000004">
      <c r="AO18" s="2" t="s">
        <v>32</v>
      </c>
      <c r="AP18" s="2">
        <v>9.5762161150685209E-3</v>
      </c>
      <c r="AQ18" s="2">
        <v>5.6604398681953253E-3</v>
      </c>
      <c r="AR18" s="2">
        <v>1.6917794973629201</v>
      </c>
      <c r="AS18" s="2">
        <v>0.15147358474585979</v>
      </c>
      <c r="AT18" s="2">
        <v>-4.974407791825999E-3</v>
      </c>
      <c r="AU18" s="2">
        <v>2.4126840021963039E-2</v>
      </c>
      <c r="AV18" s="2">
        <v>-4.974407791825999E-3</v>
      </c>
      <c r="AW18" s="2">
        <v>2.4126840021963039E-2</v>
      </c>
    </row>
    <row r="19" spans="41:49" x14ac:dyDescent="0.55000000000000004">
      <c r="AO19" s="2" t="s">
        <v>33</v>
      </c>
      <c r="AP19" s="2">
        <v>6.9668871691201013E-3</v>
      </c>
      <c r="AQ19" s="2">
        <v>6.4817848471839731E-3</v>
      </c>
      <c r="AR19" s="2">
        <v>1.0748408553157827</v>
      </c>
      <c r="AS19" s="2">
        <v>0.33155466887495655</v>
      </c>
      <c r="AT19" s="2">
        <v>-9.6950712215537298E-3</v>
      </c>
      <c r="AU19" s="2">
        <v>2.3628845559793932E-2</v>
      </c>
      <c r="AV19" s="2">
        <v>-9.6950712215537298E-3</v>
      </c>
      <c r="AW19" s="2">
        <v>2.3628845559793932E-2</v>
      </c>
    </row>
    <row r="20" spans="41:49" x14ac:dyDescent="0.55000000000000004">
      <c r="AO20" s="2" t="s">
        <v>34</v>
      </c>
      <c r="AP20" s="2">
        <v>1.0357003708973793E-2</v>
      </c>
      <c r="AQ20" s="2">
        <v>5.9213075118817928E-3</v>
      </c>
      <c r="AR20" s="2">
        <v>1.749107555753735</v>
      </c>
      <c r="AS20" s="2">
        <v>0.14068405457700636</v>
      </c>
      <c r="AT20" s="2">
        <v>-4.8642018242864068E-3</v>
      </c>
      <c r="AU20" s="2">
        <v>2.5578209242233994E-2</v>
      </c>
      <c r="AV20" s="2">
        <v>-4.8642018242864068E-3</v>
      </c>
      <c r="AW20" s="2">
        <v>2.5578209242233994E-2</v>
      </c>
    </row>
    <row r="21" spans="41:49" x14ac:dyDescent="0.55000000000000004">
      <c r="AO21" s="2" t="s">
        <v>35</v>
      </c>
      <c r="AP21" s="2">
        <v>-6.8549524685521694E-3</v>
      </c>
      <c r="AQ21" s="2">
        <v>8.6307835528807754E-3</v>
      </c>
      <c r="AR21" s="2">
        <v>-0.79424451170069366</v>
      </c>
      <c r="AS21" s="2">
        <v>0.46306604095236836</v>
      </c>
      <c r="AT21" s="2">
        <v>-2.9041087896896151E-2</v>
      </c>
      <c r="AU21" s="2">
        <v>1.5331182959791811E-2</v>
      </c>
      <c r="AV21" s="2">
        <v>-2.9041087896896151E-2</v>
      </c>
      <c r="AW21" s="2">
        <v>1.5331182959791811E-2</v>
      </c>
    </row>
    <row r="22" spans="41:49" x14ac:dyDescent="0.55000000000000004">
      <c r="AO22" s="2" t="s">
        <v>36</v>
      </c>
      <c r="AP22" s="2">
        <v>8.3676866371829531E-3</v>
      </c>
      <c r="AQ22" s="2">
        <v>8.7228874035208143E-3</v>
      </c>
      <c r="AR22" s="2">
        <v>0.95927945072471166</v>
      </c>
      <c r="AS22" s="2">
        <v>0.38147425324598988</v>
      </c>
      <c r="AT22" s="2">
        <v>-1.4055209276608473E-2</v>
      </c>
      <c r="AU22" s="2">
        <v>3.0790582550974381E-2</v>
      </c>
      <c r="AV22" s="2">
        <v>-1.4055209276608473E-2</v>
      </c>
      <c r="AW22" s="2">
        <v>3.0790582550974381E-2</v>
      </c>
    </row>
    <row r="23" spans="41:49" x14ac:dyDescent="0.55000000000000004">
      <c r="AO23" s="2" t="s">
        <v>37</v>
      </c>
      <c r="AP23" s="2">
        <v>-6.4187278350575213E-3</v>
      </c>
      <c r="AQ23" s="2">
        <v>5.7784278293992646E-3</v>
      </c>
      <c r="AR23" s="2">
        <v>-1.1108086878580645</v>
      </c>
      <c r="AS23" s="2">
        <v>0.31719214111006316</v>
      </c>
      <c r="AT23" s="2">
        <v>-2.1272649451846651E-2</v>
      </c>
      <c r="AU23" s="2">
        <v>8.4351937817316071E-3</v>
      </c>
      <c r="AV23" s="2">
        <v>-2.1272649451846651E-2</v>
      </c>
      <c r="AW23" s="2">
        <v>8.4351937817316071E-3</v>
      </c>
    </row>
    <row r="24" spans="41:49" ht="18.5" thickBot="1" x14ac:dyDescent="0.6">
      <c r="AO24" s="3" t="s">
        <v>38</v>
      </c>
      <c r="AP24" s="3">
        <v>-1.1271879269862409E-2</v>
      </c>
      <c r="AQ24" s="3">
        <v>8.4718241573494019E-3</v>
      </c>
      <c r="AR24" s="3">
        <v>-1.3305138374577721</v>
      </c>
      <c r="AS24" s="3">
        <v>0.2407998253135214</v>
      </c>
      <c r="AT24" s="3">
        <v>-3.3049396563449712E-2</v>
      </c>
      <c r="AU24" s="3">
        <v>1.0505638023724895E-2</v>
      </c>
      <c r="AV24" s="3">
        <v>-3.3049396563449712E-2</v>
      </c>
      <c r="AW24" s="3">
        <v>1.0505638023724895E-2</v>
      </c>
    </row>
    <row r="25" spans="41:49" x14ac:dyDescent="0.55000000000000004">
      <c r="AO25"/>
      <c r="AP25"/>
      <c r="AQ25"/>
      <c r="AR25"/>
      <c r="AS25"/>
      <c r="AT25"/>
      <c r="AU25"/>
      <c r="AV25"/>
      <c r="AW25"/>
    </row>
    <row r="26" spans="41:49" x14ac:dyDescent="0.55000000000000004">
      <c r="AO26"/>
      <c r="AP26"/>
      <c r="AQ26"/>
      <c r="AR26"/>
      <c r="AS26"/>
      <c r="AT26"/>
      <c r="AU26"/>
      <c r="AV26"/>
      <c r="AW26"/>
    </row>
    <row r="27" spans="41:49" x14ac:dyDescent="0.55000000000000004">
      <c r="AO27"/>
      <c r="AP27"/>
      <c r="AQ27"/>
      <c r="AR27"/>
      <c r="AS27"/>
      <c r="AT27"/>
      <c r="AU27"/>
      <c r="AV27"/>
      <c r="AW27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58A8-DBBA-4850-A196-E56605C969AC}">
  <dimension ref="A1:AM16"/>
  <sheetViews>
    <sheetView workbookViewId="0"/>
  </sheetViews>
  <sheetFormatPr defaultRowHeight="18" x14ac:dyDescent="0.55000000000000004"/>
  <cols>
    <col min="1" max="16384" width="8.6640625" style="1"/>
  </cols>
  <sheetData>
    <row r="1" spans="1:39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55000000000000004">
      <c r="A2" s="1" t="s">
        <v>39</v>
      </c>
      <c r="B2" s="1">
        <v>336</v>
      </c>
      <c r="C2" s="1">
        <v>232</v>
      </c>
      <c r="D2" s="1">
        <v>227</v>
      </c>
      <c r="E2" s="1">
        <v>26</v>
      </c>
      <c r="F2" s="1">
        <v>54</v>
      </c>
      <c r="G2" s="1">
        <v>6</v>
      </c>
      <c r="H2" s="1">
        <v>20</v>
      </c>
      <c r="I2" s="1">
        <v>2</v>
      </c>
      <c r="J2" s="1">
        <v>2</v>
      </c>
      <c r="K2" s="1">
        <v>2</v>
      </c>
      <c r="L2" s="1">
        <v>38</v>
      </c>
      <c r="M2" s="1">
        <v>12</v>
      </c>
      <c r="N2" s="1">
        <v>8</v>
      </c>
      <c r="O2" s="1">
        <v>3</v>
      </c>
      <c r="P2" s="1">
        <v>0</v>
      </c>
      <c r="Q2" s="1">
        <v>2</v>
      </c>
      <c r="R2" s="1">
        <v>0</v>
      </c>
      <c r="S2" s="1">
        <v>161</v>
      </c>
      <c r="T2" s="1">
        <v>3</v>
      </c>
      <c r="U2" s="1">
        <v>0</v>
      </c>
      <c r="V2" s="1">
        <v>1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0.1145</v>
      </c>
      <c r="AD2" s="1">
        <v>0.28970000000000001</v>
      </c>
      <c r="AE2" s="1">
        <v>8.8000000000000005E-3</v>
      </c>
      <c r="AF2" s="1">
        <v>1</v>
      </c>
      <c r="AG2" s="1">
        <v>38.542000055313103</v>
      </c>
      <c r="AH2" s="1">
        <v>25.651000022888098</v>
      </c>
      <c r="AI2" s="1">
        <v>20.536000013351401</v>
      </c>
      <c r="AJ2" s="1">
        <v>25.366000056266699</v>
      </c>
      <c r="AK2" s="1">
        <v>32.356999993324202</v>
      </c>
      <c r="AL2" s="1">
        <v>23.4340000152587</v>
      </c>
      <c r="AM2" s="1">
        <v>62.3899999856948</v>
      </c>
    </row>
    <row r="3" spans="1:39" x14ac:dyDescent="0.55000000000000004">
      <c r="A3" s="1" t="s">
        <v>40</v>
      </c>
      <c r="B3" s="1">
        <v>336</v>
      </c>
      <c r="C3" s="1">
        <v>1363</v>
      </c>
      <c r="D3" s="1">
        <v>1337</v>
      </c>
      <c r="E3" s="1">
        <v>311</v>
      </c>
      <c r="F3" s="1">
        <v>228</v>
      </c>
      <c r="G3" s="1">
        <v>48</v>
      </c>
      <c r="H3" s="1">
        <v>214</v>
      </c>
      <c r="I3" s="1">
        <v>37</v>
      </c>
      <c r="J3" s="1">
        <v>17</v>
      </c>
      <c r="K3" s="1">
        <v>43</v>
      </c>
      <c r="L3" s="1">
        <v>511</v>
      </c>
      <c r="M3" s="1">
        <v>121</v>
      </c>
      <c r="N3" s="1">
        <v>169</v>
      </c>
      <c r="O3" s="1">
        <v>0</v>
      </c>
      <c r="P3" s="1">
        <v>3</v>
      </c>
      <c r="Q3" s="1">
        <v>23</v>
      </c>
      <c r="R3" s="1">
        <v>0</v>
      </c>
      <c r="S3" s="1">
        <v>618</v>
      </c>
      <c r="T3" s="1">
        <v>10</v>
      </c>
      <c r="U3" s="1">
        <v>16</v>
      </c>
      <c r="V3" s="1">
        <v>1</v>
      </c>
      <c r="W3" s="1">
        <v>0</v>
      </c>
      <c r="X3" s="1">
        <v>41</v>
      </c>
      <c r="Y3" s="1">
        <v>4</v>
      </c>
      <c r="Z3" s="1">
        <v>0</v>
      </c>
      <c r="AA3" s="1">
        <v>0</v>
      </c>
      <c r="AB3" s="1">
        <v>0</v>
      </c>
      <c r="AC3" s="1">
        <v>0.2326</v>
      </c>
      <c r="AD3" s="1">
        <v>0.62719999999999998</v>
      </c>
      <c r="AE3" s="1">
        <v>3.2199999999999999E-2</v>
      </c>
      <c r="AF3" s="1">
        <v>1</v>
      </c>
      <c r="AG3" s="1">
        <v>66.164099693298297</v>
      </c>
      <c r="AH3" s="1">
        <v>35.052399635314899</v>
      </c>
      <c r="AI3" s="1">
        <v>59.7337999343872</v>
      </c>
      <c r="AJ3" s="1">
        <v>47.3780002593994</v>
      </c>
      <c r="AK3" s="1">
        <v>62.546800613403299</v>
      </c>
      <c r="AL3" s="1">
        <v>82.269599914550696</v>
      </c>
      <c r="AM3" s="1">
        <v>71.631099700927706</v>
      </c>
    </row>
    <row r="4" spans="1:39" x14ac:dyDescent="0.55000000000000004">
      <c r="A4" s="1" t="s">
        <v>41</v>
      </c>
      <c r="B4" s="1">
        <v>335</v>
      </c>
      <c r="C4" s="1">
        <v>316</v>
      </c>
      <c r="D4" s="1">
        <v>308</v>
      </c>
      <c r="E4" s="1">
        <v>29</v>
      </c>
      <c r="F4" s="1">
        <v>57</v>
      </c>
      <c r="G4" s="1">
        <v>3</v>
      </c>
      <c r="H4" s="1">
        <v>23</v>
      </c>
      <c r="I4" s="1">
        <v>2</v>
      </c>
      <c r="J4" s="1">
        <v>1</v>
      </c>
      <c r="K4" s="1">
        <v>3</v>
      </c>
      <c r="L4" s="1">
        <v>42</v>
      </c>
      <c r="M4" s="1">
        <v>11</v>
      </c>
      <c r="N4" s="1">
        <v>14</v>
      </c>
      <c r="O4" s="1">
        <v>4</v>
      </c>
      <c r="P4" s="1">
        <v>0</v>
      </c>
      <c r="Q4" s="1">
        <v>4</v>
      </c>
      <c r="R4" s="1">
        <v>0</v>
      </c>
      <c r="S4" s="1">
        <v>237</v>
      </c>
      <c r="T4" s="1">
        <v>1</v>
      </c>
      <c r="U4" s="1">
        <v>2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1</v>
      </c>
      <c r="AC4" s="1">
        <v>9.4200000000000006E-2</v>
      </c>
      <c r="AD4" s="1">
        <v>0.24210000000000001</v>
      </c>
      <c r="AE4" s="1">
        <v>9.7000000000000003E-3</v>
      </c>
      <c r="AF4" s="1">
        <v>0</v>
      </c>
      <c r="AG4" s="1">
        <v>41.417000055313103</v>
      </c>
      <c r="AH4" s="1">
        <v>17.4659999608993</v>
      </c>
      <c r="AI4" s="1">
        <v>41.2399997711181</v>
      </c>
      <c r="AJ4" s="1">
        <v>57.970000267028801</v>
      </c>
      <c r="AK4" s="1">
        <v>19.925000190734799</v>
      </c>
      <c r="AL4" s="1">
        <v>30.2600002288818</v>
      </c>
      <c r="AM4" s="1">
        <v>39.434999942779498</v>
      </c>
    </row>
    <row r="5" spans="1:39" x14ac:dyDescent="0.55000000000000004">
      <c r="A5" s="1" t="s">
        <v>42</v>
      </c>
      <c r="B5" s="1">
        <v>336</v>
      </c>
      <c r="C5" s="1">
        <v>1252</v>
      </c>
      <c r="D5" s="1">
        <v>1233</v>
      </c>
      <c r="E5" s="1">
        <v>222</v>
      </c>
      <c r="F5" s="1">
        <v>363</v>
      </c>
      <c r="G5" s="1">
        <v>71</v>
      </c>
      <c r="H5" s="1">
        <v>159</v>
      </c>
      <c r="I5" s="1">
        <v>11</v>
      </c>
      <c r="J5" s="1">
        <v>12</v>
      </c>
      <c r="K5" s="1">
        <v>40</v>
      </c>
      <c r="L5" s="1">
        <v>377</v>
      </c>
      <c r="M5" s="1">
        <v>151</v>
      </c>
      <c r="N5" s="1">
        <v>85</v>
      </c>
      <c r="O5" s="1">
        <v>0</v>
      </c>
      <c r="P5" s="1">
        <v>5</v>
      </c>
      <c r="Q5" s="1">
        <v>14</v>
      </c>
      <c r="R5" s="1">
        <v>0</v>
      </c>
      <c r="S5" s="1">
        <v>760</v>
      </c>
      <c r="T5" s="1">
        <v>3</v>
      </c>
      <c r="U5" s="1">
        <v>8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0.18</v>
      </c>
      <c r="AD5" s="1">
        <v>0.49430000000000002</v>
      </c>
      <c r="AE5" s="1">
        <v>3.2399999999999998E-2</v>
      </c>
      <c r="AF5" s="1">
        <v>1</v>
      </c>
      <c r="AG5" s="1">
        <v>82.106800079345703</v>
      </c>
      <c r="AH5" s="1">
        <v>58.958000183105398</v>
      </c>
      <c r="AI5" s="1">
        <v>23.5100002288818</v>
      </c>
      <c r="AJ5" s="1">
        <v>51.345999717712402</v>
      </c>
      <c r="AK5" s="1">
        <v>63.484000205993603</v>
      </c>
      <c r="AL5" s="1">
        <v>74.373999595642005</v>
      </c>
      <c r="AM5" s="1">
        <v>55.402000427246001</v>
      </c>
    </row>
    <row r="6" spans="1:39" x14ac:dyDescent="0.55000000000000004">
      <c r="A6" s="1" t="s">
        <v>43</v>
      </c>
      <c r="B6" s="1">
        <v>336</v>
      </c>
      <c r="C6" s="1">
        <v>1457</v>
      </c>
      <c r="D6" s="1">
        <v>1404</v>
      </c>
      <c r="E6" s="1">
        <v>414</v>
      </c>
      <c r="F6" s="1">
        <v>288</v>
      </c>
      <c r="G6" s="1">
        <v>101</v>
      </c>
      <c r="H6" s="1">
        <v>195</v>
      </c>
      <c r="I6" s="1">
        <v>87</v>
      </c>
      <c r="J6" s="1">
        <v>22</v>
      </c>
      <c r="K6" s="1">
        <v>110</v>
      </c>
      <c r="L6" s="1">
        <v>875</v>
      </c>
      <c r="M6" s="1">
        <v>253</v>
      </c>
      <c r="N6" s="1">
        <v>249</v>
      </c>
      <c r="O6" s="1">
        <v>0</v>
      </c>
      <c r="P6" s="1">
        <v>1</v>
      </c>
      <c r="Q6" s="1">
        <v>52</v>
      </c>
      <c r="R6" s="1">
        <v>0</v>
      </c>
      <c r="S6" s="1">
        <v>511</v>
      </c>
      <c r="T6" s="1">
        <v>1</v>
      </c>
      <c r="U6" s="1">
        <v>14</v>
      </c>
      <c r="V6" s="1">
        <v>0</v>
      </c>
      <c r="W6" s="1">
        <v>0</v>
      </c>
      <c r="X6" s="1">
        <v>28</v>
      </c>
      <c r="Y6" s="1">
        <v>11</v>
      </c>
      <c r="Z6" s="1">
        <v>0</v>
      </c>
      <c r="AA6" s="1">
        <v>0</v>
      </c>
      <c r="AB6" s="1">
        <v>2</v>
      </c>
      <c r="AC6" s="1">
        <v>0.2949</v>
      </c>
      <c r="AD6" s="1">
        <v>0.94310000000000005</v>
      </c>
      <c r="AE6" s="1">
        <v>7.8299999999999995E-2</v>
      </c>
      <c r="AF6" s="1">
        <v>0</v>
      </c>
      <c r="AG6" s="1">
        <v>64.836299896240206</v>
      </c>
      <c r="AH6" s="1">
        <v>96.599998474121094</v>
      </c>
      <c r="AI6" s="1">
        <v>49.880000114440897</v>
      </c>
      <c r="AJ6" s="1">
        <v>18.849999904632501</v>
      </c>
      <c r="AK6" s="1">
        <v>45.197999954223597</v>
      </c>
      <c r="AL6" s="1">
        <v>49.036000013351398</v>
      </c>
      <c r="AM6" s="1">
        <v>88.932498931884695</v>
      </c>
    </row>
    <row r="7" spans="1:39" x14ac:dyDescent="0.55000000000000004">
      <c r="A7" s="1" t="s">
        <v>44</v>
      </c>
      <c r="B7" s="1">
        <v>336</v>
      </c>
      <c r="C7" s="1">
        <v>1437</v>
      </c>
      <c r="D7" s="1">
        <v>1405</v>
      </c>
      <c r="E7" s="1">
        <v>428</v>
      </c>
      <c r="F7" s="1">
        <v>337</v>
      </c>
      <c r="G7" s="1">
        <v>114</v>
      </c>
      <c r="H7" s="1">
        <v>198</v>
      </c>
      <c r="I7" s="1">
        <v>119</v>
      </c>
      <c r="J7" s="1">
        <v>19</v>
      </c>
      <c r="K7" s="1">
        <v>92</v>
      </c>
      <c r="L7" s="1">
        <v>861</v>
      </c>
      <c r="M7" s="1">
        <v>268</v>
      </c>
      <c r="N7" s="1">
        <v>201</v>
      </c>
      <c r="O7" s="1">
        <v>0</v>
      </c>
      <c r="P7" s="1">
        <v>3</v>
      </c>
      <c r="Q7" s="1">
        <v>29</v>
      </c>
      <c r="R7" s="1">
        <v>0</v>
      </c>
      <c r="S7" s="1">
        <v>520</v>
      </c>
      <c r="T7" s="1">
        <v>2</v>
      </c>
      <c r="U7" s="1">
        <v>14</v>
      </c>
      <c r="V7" s="1">
        <v>7</v>
      </c>
      <c r="W7" s="1">
        <v>0</v>
      </c>
      <c r="X7" s="1">
        <v>80</v>
      </c>
      <c r="Y7" s="1">
        <v>40</v>
      </c>
      <c r="Z7" s="1">
        <v>0</v>
      </c>
      <c r="AA7" s="1">
        <v>0</v>
      </c>
      <c r="AB7" s="1">
        <v>1</v>
      </c>
      <c r="AC7" s="1">
        <v>0.30459999999999998</v>
      </c>
      <c r="AD7" s="1">
        <v>0.93079999999999996</v>
      </c>
      <c r="AE7" s="1">
        <v>6.5500000000000003E-2</v>
      </c>
      <c r="AF7" s="1">
        <v>1</v>
      </c>
      <c r="AG7" s="1">
        <v>67.729801177978501</v>
      </c>
      <c r="AH7" s="1">
        <v>56.887999534606898</v>
      </c>
      <c r="AI7" s="1">
        <v>68.536000251770005</v>
      </c>
      <c r="AJ7" s="1">
        <v>25.6820001602172</v>
      </c>
      <c r="AK7" s="1">
        <v>35.3579998016357</v>
      </c>
      <c r="AL7" s="1">
        <v>33.055999994277897</v>
      </c>
      <c r="AM7" s="1">
        <v>82.622999191284094</v>
      </c>
    </row>
    <row r="8" spans="1:39" x14ac:dyDescent="0.55000000000000004">
      <c r="A8" s="1" t="s">
        <v>45</v>
      </c>
      <c r="B8" s="1">
        <v>280</v>
      </c>
      <c r="C8" s="1">
        <v>80</v>
      </c>
      <c r="D8" s="1">
        <v>80</v>
      </c>
      <c r="E8" s="1">
        <v>12</v>
      </c>
      <c r="F8" s="1">
        <v>17</v>
      </c>
      <c r="G8" s="1">
        <v>2</v>
      </c>
      <c r="H8" s="1">
        <v>10</v>
      </c>
      <c r="I8" s="1">
        <v>0</v>
      </c>
      <c r="J8" s="1">
        <v>0</v>
      </c>
      <c r="K8" s="1">
        <v>2</v>
      </c>
      <c r="L8" s="1">
        <v>18</v>
      </c>
      <c r="M8" s="1">
        <v>5</v>
      </c>
      <c r="N8" s="1">
        <v>6</v>
      </c>
      <c r="O8" s="1">
        <v>0</v>
      </c>
      <c r="P8" s="1">
        <v>0</v>
      </c>
      <c r="Q8" s="1">
        <v>0</v>
      </c>
      <c r="R8" s="1">
        <v>0</v>
      </c>
      <c r="S8" s="1">
        <v>54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0.15</v>
      </c>
      <c r="AD8" s="1">
        <v>0.375</v>
      </c>
      <c r="AE8" s="1">
        <v>2.5000000000000001E-2</v>
      </c>
      <c r="AF8" s="1">
        <v>1</v>
      </c>
      <c r="AG8" s="1">
        <v>14.4670000076293</v>
      </c>
      <c r="AH8" s="1">
        <v>38.4830000400543</v>
      </c>
      <c r="AI8" s="1">
        <v>27.719999790191601</v>
      </c>
      <c r="AJ8" s="1">
        <v>38.630000114440897</v>
      </c>
      <c r="AK8" s="1">
        <v>40.769999980926499</v>
      </c>
      <c r="AL8" s="1">
        <v>31.1149997711181</v>
      </c>
      <c r="AM8" s="1">
        <v>60.569000005722003</v>
      </c>
    </row>
    <row r="9" spans="1:39" x14ac:dyDescent="0.55000000000000004">
      <c r="A9" s="1" t="s">
        <v>46</v>
      </c>
      <c r="B9" s="1">
        <v>336</v>
      </c>
      <c r="C9" s="1">
        <v>1321</v>
      </c>
      <c r="D9" s="1">
        <v>1307</v>
      </c>
      <c r="E9" s="1">
        <v>414</v>
      </c>
      <c r="F9" s="1">
        <v>229</v>
      </c>
      <c r="G9" s="1">
        <v>83</v>
      </c>
      <c r="H9" s="1">
        <v>247</v>
      </c>
      <c r="I9" s="1">
        <v>50</v>
      </c>
      <c r="J9" s="1">
        <v>14</v>
      </c>
      <c r="K9" s="1">
        <v>103</v>
      </c>
      <c r="L9" s="1">
        <v>801</v>
      </c>
      <c r="M9" s="1">
        <v>227</v>
      </c>
      <c r="N9" s="1">
        <v>214</v>
      </c>
      <c r="O9" s="1">
        <v>0</v>
      </c>
      <c r="P9" s="1">
        <v>1</v>
      </c>
      <c r="Q9" s="1">
        <v>13</v>
      </c>
      <c r="R9" s="1">
        <v>0</v>
      </c>
      <c r="S9" s="1">
        <v>484</v>
      </c>
      <c r="T9" s="1">
        <v>1</v>
      </c>
      <c r="U9" s="1">
        <v>17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0.31680000000000003</v>
      </c>
      <c r="AD9" s="1">
        <v>0.93610000000000004</v>
      </c>
      <c r="AE9" s="1">
        <v>7.8799999999999995E-2</v>
      </c>
      <c r="AF9" s="1">
        <v>0</v>
      </c>
      <c r="AG9" s="1">
        <v>77.434898376464801</v>
      </c>
      <c r="AH9" s="1">
        <v>49.517999649047802</v>
      </c>
      <c r="AI9" s="1">
        <v>43.136000156402503</v>
      </c>
      <c r="AJ9" s="1">
        <v>47.109999656677203</v>
      </c>
      <c r="AK9" s="1">
        <v>53.312000274658203</v>
      </c>
      <c r="AL9" s="1">
        <v>69.022000312805105</v>
      </c>
      <c r="AM9" s="1">
        <v>77.516099929809499</v>
      </c>
    </row>
    <row r="10" spans="1:39" x14ac:dyDescent="0.55000000000000004">
      <c r="A10" s="1" t="s">
        <v>47</v>
      </c>
      <c r="B10" s="1">
        <v>336</v>
      </c>
      <c r="C10" s="1">
        <v>1283</v>
      </c>
      <c r="D10" s="1">
        <v>1227</v>
      </c>
      <c r="E10" s="1">
        <v>378</v>
      </c>
      <c r="F10" s="1">
        <v>212</v>
      </c>
      <c r="G10" s="1">
        <v>75</v>
      </c>
      <c r="H10" s="1">
        <v>110</v>
      </c>
      <c r="I10" s="1">
        <v>149</v>
      </c>
      <c r="J10" s="1">
        <v>25</v>
      </c>
      <c r="K10" s="1">
        <v>94</v>
      </c>
      <c r="L10" s="1">
        <v>859</v>
      </c>
      <c r="M10" s="1">
        <v>218</v>
      </c>
      <c r="N10" s="1">
        <v>190</v>
      </c>
      <c r="O10" s="1">
        <v>0</v>
      </c>
      <c r="P10" s="1">
        <v>4</v>
      </c>
      <c r="Q10" s="1">
        <v>52</v>
      </c>
      <c r="R10" s="1">
        <v>0</v>
      </c>
      <c r="S10" s="1">
        <v>455</v>
      </c>
      <c r="T10" s="1">
        <v>0</v>
      </c>
      <c r="U10" s="1">
        <v>16</v>
      </c>
      <c r="V10" s="1">
        <v>2</v>
      </c>
      <c r="W10" s="1">
        <v>0</v>
      </c>
      <c r="X10" s="1">
        <v>91</v>
      </c>
      <c r="Y10" s="1">
        <v>4</v>
      </c>
      <c r="Z10" s="1">
        <v>0</v>
      </c>
      <c r="AA10" s="1">
        <v>0</v>
      </c>
      <c r="AB10" s="1">
        <v>2</v>
      </c>
      <c r="AC10" s="1">
        <v>0.30809999999999998</v>
      </c>
      <c r="AD10" s="1">
        <v>1.0351999999999999</v>
      </c>
      <c r="AE10" s="1">
        <v>7.6600000000000001E-2</v>
      </c>
      <c r="AF10" s="1">
        <v>1</v>
      </c>
      <c r="AG10" s="1">
        <v>55.334199905395501</v>
      </c>
      <c r="AH10" s="1">
        <v>52.525999069213803</v>
      </c>
      <c r="AI10" s="1">
        <v>74.312000274658203</v>
      </c>
      <c r="AJ10" s="1">
        <v>26.256000041961599</v>
      </c>
      <c r="AK10" s="1">
        <v>52.976000070571899</v>
      </c>
      <c r="AL10" s="1">
        <v>35.802000045776303</v>
      </c>
      <c r="AM10" s="1">
        <v>87.900001525878906</v>
      </c>
    </row>
    <row r="11" spans="1:39" x14ac:dyDescent="0.55000000000000004">
      <c r="A11" s="1" t="s">
        <v>48</v>
      </c>
      <c r="B11" s="1">
        <v>336</v>
      </c>
      <c r="C11" s="1">
        <v>1485</v>
      </c>
      <c r="D11" s="1">
        <v>1431</v>
      </c>
      <c r="E11" s="1">
        <v>367</v>
      </c>
      <c r="F11" s="1">
        <v>151</v>
      </c>
      <c r="G11" s="1">
        <v>40</v>
      </c>
      <c r="H11" s="1">
        <v>120</v>
      </c>
      <c r="I11" s="1">
        <v>164</v>
      </c>
      <c r="J11" s="1">
        <v>20</v>
      </c>
      <c r="K11" s="1">
        <v>63</v>
      </c>
      <c r="L11" s="1">
        <v>760</v>
      </c>
      <c r="M11" s="1">
        <v>116</v>
      </c>
      <c r="N11" s="1">
        <v>259</v>
      </c>
      <c r="O11" s="1">
        <v>0</v>
      </c>
      <c r="P11" s="1">
        <v>1</v>
      </c>
      <c r="Q11" s="1">
        <v>53</v>
      </c>
      <c r="R11" s="1">
        <v>0</v>
      </c>
      <c r="S11" s="1">
        <v>603</v>
      </c>
      <c r="T11" s="1">
        <v>0</v>
      </c>
      <c r="U11" s="1">
        <v>9</v>
      </c>
      <c r="V11" s="1">
        <v>1</v>
      </c>
      <c r="W11" s="1">
        <v>0</v>
      </c>
      <c r="X11" s="1">
        <v>79</v>
      </c>
      <c r="Y11" s="1">
        <v>20</v>
      </c>
      <c r="Z11" s="1">
        <v>0</v>
      </c>
      <c r="AA11" s="1">
        <v>0</v>
      </c>
      <c r="AB11" s="1">
        <v>2</v>
      </c>
      <c r="AC11" s="1">
        <v>0.25650000000000001</v>
      </c>
      <c r="AD11" s="1">
        <v>0.81389999999999996</v>
      </c>
      <c r="AE11" s="1">
        <v>4.3999999999999997E-2</v>
      </c>
      <c r="AF11" s="1">
        <v>0</v>
      </c>
      <c r="AG11" s="1">
        <v>69.819698333740206</v>
      </c>
      <c r="AH11" s="1">
        <v>33.8680000305175</v>
      </c>
      <c r="AI11" s="1">
        <v>72.776000022888098</v>
      </c>
      <c r="AJ11" s="1">
        <v>56.052000045776303</v>
      </c>
      <c r="AK11" s="1">
        <v>28.048000097274699</v>
      </c>
      <c r="AL11" s="1">
        <v>39.105999946594203</v>
      </c>
      <c r="AM11" s="1">
        <v>78.766199111938406</v>
      </c>
    </row>
    <row r="12" spans="1:39" x14ac:dyDescent="0.55000000000000004">
      <c r="A12" s="1" t="s">
        <v>49</v>
      </c>
      <c r="B12" s="1">
        <v>101</v>
      </c>
      <c r="C12" s="1">
        <v>4</v>
      </c>
      <c r="D12" s="1">
        <v>4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</v>
      </c>
      <c r="T12" s="1">
        <v>0</v>
      </c>
      <c r="U12" s="1">
        <v>0</v>
      </c>
      <c r="V12" s="1">
        <v>2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36.329180002212503</v>
      </c>
      <c r="AH12" s="1">
        <v>42.381999969482401</v>
      </c>
      <c r="AI12" s="1">
        <v>19.593000054359401</v>
      </c>
      <c r="AJ12" s="1">
        <v>22.598999977111799</v>
      </c>
      <c r="AK12" s="1">
        <v>32.496999979019101</v>
      </c>
      <c r="AL12" s="1">
        <v>37.462000012397702</v>
      </c>
      <c r="AM12" s="1">
        <v>30.3913300037384</v>
      </c>
    </row>
    <row r="13" spans="1:39" x14ac:dyDescent="0.55000000000000004">
      <c r="A13" s="1" t="s">
        <v>50</v>
      </c>
      <c r="B13" s="1">
        <v>336</v>
      </c>
      <c r="C13" s="1">
        <v>565</v>
      </c>
      <c r="D13" s="1">
        <v>550</v>
      </c>
      <c r="E13" s="1">
        <v>65</v>
      </c>
      <c r="F13" s="1">
        <v>90</v>
      </c>
      <c r="G13" s="1">
        <v>7</v>
      </c>
      <c r="H13" s="1">
        <v>30</v>
      </c>
      <c r="I13" s="1">
        <v>21</v>
      </c>
      <c r="J13" s="1">
        <v>5</v>
      </c>
      <c r="K13" s="1">
        <v>9</v>
      </c>
      <c r="L13" s="1">
        <v>123</v>
      </c>
      <c r="M13" s="1">
        <v>16</v>
      </c>
      <c r="N13" s="1">
        <v>39</v>
      </c>
      <c r="O13" s="1">
        <v>0</v>
      </c>
      <c r="P13" s="1">
        <v>0</v>
      </c>
      <c r="Q13" s="1">
        <v>15</v>
      </c>
      <c r="R13" s="1">
        <v>0</v>
      </c>
      <c r="S13" s="1">
        <v>396</v>
      </c>
      <c r="T13" s="1">
        <v>0</v>
      </c>
      <c r="U13" s="1">
        <v>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0.1182</v>
      </c>
      <c r="AD13" s="1">
        <v>0.36520000000000002</v>
      </c>
      <c r="AE13" s="1">
        <v>1.6400000000000001E-2</v>
      </c>
      <c r="AF13" s="1">
        <v>1</v>
      </c>
      <c r="AG13" s="1">
        <v>22.5049999952316</v>
      </c>
      <c r="AH13" s="1">
        <v>20.434999942779498</v>
      </c>
      <c r="AI13" s="1">
        <v>72.039999961852999</v>
      </c>
      <c r="AJ13" s="1">
        <v>39.2299995422363</v>
      </c>
      <c r="AK13" s="1">
        <v>25.170000076293899</v>
      </c>
      <c r="AL13" s="1">
        <v>61.119999885558997</v>
      </c>
      <c r="AM13" s="1">
        <v>59.373000025749199</v>
      </c>
    </row>
    <row r="14" spans="1:39" x14ac:dyDescent="0.55000000000000004">
      <c r="A14" s="1" t="s">
        <v>51</v>
      </c>
      <c r="B14" s="1">
        <v>336</v>
      </c>
      <c r="C14" s="1">
        <v>1411</v>
      </c>
      <c r="D14" s="1">
        <v>1359</v>
      </c>
      <c r="E14" s="1">
        <v>272</v>
      </c>
      <c r="F14" s="1">
        <v>373</v>
      </c>
      <c r="G14" s="1">
        <v>84</v>
      </c>
      <c r="H14" s="1">
        <v>196</v>
      </c>
      <c r="I14" s="1">
        <v>8</v>
      </c>
      <c r="J14" s="1">
        <v>14</v>
      </c>
      <c r="K14" s="1">
        <v>54</v>
      </c>
      <c r="L14" s="1">
        <v>470</v>
      </c>
      <c r="M14" s="1">
        <v>167</v>
      </c>
      <c r="N14" s="1">
        <v>132</v>
      </c>
      <c r="O14" s="1">
        <v>0</v>
      </c>
      <c r="P14" s="1">
        <v>1</v>
      </c>
      <c r="Q14" s="1">
        <v>51</v>
      </c>
      <c r="R14" s="1">
        <v>0</v>
      </c>
      <c r="S14" s="1">
        <v>709</v>
      </c>
      <c r="T14" s="1">
        <v>0</v>
      </c>
      <c r="U14" s="1">
        <v>16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</v>
      </c>
      <c r="AC14" s="1">
        <v>0.2001</v>
      </c>
      <c r="AD14" s="1">
        <v>0.57479999999999998</v>
      </c>
      <c r="AE14" s="1">
        <v>3.9699999999999999E-2</v>
      </c>
      <c r="AF14" s="1">
        <v>1</v>
      </c>
      <c r="AG14" s="1">
        <v>79.129800796508704</v>
      </c>
      <c r="AH14" s="1">
        <v>79.409000396728501</v>
      </c>
      <c r="AI14" s="1">
        <v>24.0975000858306</v>
      </c>
      <c r="AJ14" s="1">
        <v>34.086999893188398</v>
      </c>
      <c r="AK14" s="1">
        <v>31.0150001049041</v>
      </c>
      <c r="AL14" s="1">
        <v>63.139499902725198</v>
      </c>
      <c r="AM14" s="1">
        <v>63.373500823974602</v>
      </c>
    </row>
    <row r="15" spans="1:39" x14ac:dyDescent="0.55000000000000004">
      <c r="A15" s="1" t="s">
        <v>52</v>
      </c>
      <c r="B15" s="1">
        <v>11</v>
      </c>
      <c r="C15" s="1">
        <v>5</v>
      </c>
      <c r="D15" s="1">
        <v>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3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44.524999976158099</v>
      </c>
      <c r="AH15" s="1">
        <v>28.358999967574999</v>
      </c>
      <c r="AI15" s="1">
        <v>37.662999987602198</v>
      </c>
      <c r="AJ15" s="1">
        <v>14.5049999952316</v>
      </c>
      <c r="AK15" s="1">
        <v>17.552999973297101</v>
      </c>
      <c r="AL15" s="1">
        <v>34.442999958991997</v>
      </c>
      <c r="AM15" s="1">
        <v>49.480000019073401</v>
      </c>
    </row>
    <row r="16" spans="1:39" x14ac:dyDescent="0.55000000000000004">
      <c r="B16" s="1">
        <f>SUM(B2:B15)</f>
        <v>4087</v>
      </c>
      <c r="C16" s="1">
        <f t="shared" ref="C16:AA16" si="0">SUM(C2:C15)</f>
        <v>12211</v>
      </c>
      <c r="D16" s="1">
        <f t="shared" si="0"/>
        <v>11876</v>
      </c>
      <c r="E16" s="1">
        <f t="shared" si="0"/>
        <v>2938</v>
      </c>
      <c r="F16" s="1">
        <f t="shared" si="0"/>
        <v>2401</v>
      </c>
      <c r="G16" s="1">
        <f t="shared" si="0"/>
        <v>634</v>
      </c>
      <c r="H16" s="1">
        <f t="shared" si="0"/>
        <v>1522</v>
      </c>
      <c r="I16" s="1">
        <f t="shared" si="0"/>
        <v>650</v>
      </c>
      <c r="J16" s="1">
        <f t="shared" si="0"/>
        <v>151</v>
      </c>
      <c r="K16" s="1">
        <f t="shared" si="0"/>
        <v>615</v>
      </c>
      <c r="L16" s="1">
        <f t="shared" si="0"/>
        <v>5735</v>
      </c>
      <c r="M16" s="1">
        <f t="shared" si="0"/>
        <v>1566</v>
      </c>
      <c r="N16" s="1">
        <f t="shared" si="0"/>
        <v>1566</v>
      </c>
      <c r="O16" s="1">
        <f t="shared" si="0"/>
        <v>8</v>
      </c>
      <c r="P16" s="1">
        <f t="shared" si="0"/>
        <v>19</v>
      </c>
      <c r="Q16" s="1">
        <f t="shared" si="0"/>
        <v>308</v>
      </c>
      <c r="R16" s="1">
        <f t="shared" si="0"/>
        <v>0</v>
      </c>
      <c r="S16" s="1">
        <f t="shared" si="0"/>
        <v>5514</v>
      </c>
      <c r="T16" s="1">
        <f t="shared" si="0"/>
        <v>22</v>
      </c>
      <c r="U16" s="1">
        <f t="shared" si="0"/>
        <v>118</v>
      </c>
      <c r="V16" s="1">
        <f t="shared" si="0"/>
        <v>16</v>
      </c>
      <c r="W16" s="1">
        <f t="shared" si="0"/>
        <v>0</v>
      </c>
      <c r="X16" s="1">
        <f t="shared" si="0"/>
        <v>319</v>
      </c>
      <c r="Y16" s="1">
        <f t="shared" si="0"/>
        <v>79</v>
      </c>
      <c r="Z16" s="1">
        <f t="shared" si="0"/>
        <v>0</v>
      </c>
      <c r="AA16" s="1">
        <f t="shared" si="0"/>
        <v>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D777-38E4-42A3-AC01-54E1C371289A}">
  <dimension ref="A1:AM16"/>
  <sheetViews>
    <sheetView workbookViewId="0"/>
  </sheetViews>
  <sheetFormatPr defaultRowHeight="18" x14ac:dyDescent="0.55000000000000004"/>
  <cols>
    <col min="1" max="16384" width="8.6640625" style="1"/>
  </cols>
  <sheetData>
    <row r="1" spans="1:39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55000000000000004">
      <c r="A2" s="1" t="s">
        <v>39</v>
      </c>
      <c r="B2" s="1">
        <v>156</v>
      </c>
      <c r="C2" s="1">
        <v>118</v>
      </c>
      <c r="D2" s="1">
        <v>109</v>
      </c>
      <c r="E2" s="1">
        <v>11</v>
      </c>
      <c r="F2" s="1">
        <v>29</v>
      </c>
      <c r="G2" s="1">
        <v>3</v>
      </c>
      <c r="H2" s="1">
        <v>7</v>
      </c>
      <c r="I2" s="1">
        <v>3</v>
      </c>
      <c r="J2" s="1">
        <v>0</v>
      </c>
      <c r="K2" s="1">
        <v>1</v>
      </c>
      <c r="L2" s="1">
        <v>17</v>
      </c>
      <c r="M2" s="1">
        <v>7</v>
      </c>
      <c r="N2" s="1">
        <v>6</v>
      </c>
      <c r="O2" s="1">
        <v>4</v>
      </c>
      <c r="P2" s="1">
        <v>0</v>
      </c>
      <c r="Q2" s="1">
        <v>5</v>
      </c>
      <c r="R2" s="1">
        <v>0</v>
      </c>
      <c r="S2" s="1">
        <v>73</v>
      </c>
      <c r="T2" s="1">
        <v>1</v>
      </c>
      <c r="U2" s="1">
        <v>1</v>
      </c>
      <c r="V2" s="1">
        <v>1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0.1009</v>
      </c>
      <c r="AD2" s="1">
        <v>0.29630000000000001</v>
      </c>
      <c r="AE2" s="1">
        <v>9.1999999999999998E-3</v>
      </c>
      <c r="AF2" s="1">
        <v>1</v>
      </c>
      <c r="AG2" s="1">
        <v>38.542000055313103</v>
      </c>
      <c r="AH2" s="1">
        <v>25.651000022888098</v>
      </c>
      <c r="AI2" s="1">
        <v>20.536000013351401</v>
      </c>
      <c r="AJ2" s="1">
        <v>25.366000056266699</v>
      </c>
      <c r="AK2" s="1">
        <v>32.356999993324202</v>
      </c>
      <c r="AL2" s="1">
        <v>23.4340000152587</v>
      </c>
      <c r="AM2" s="1">
        <v>62.3899999856948</v>
      </c>
    </row>
    <row r="3" spans="1:39" x14ac:dyDescent="0.55000000000000004">
      <c r="A3" s="1" t="s">
        <v>40</v>
      </c>
      <c r="B3" s="1">
        <v>156</v>
      </c>
      <c r="C3" s="1">
        <v>656</v>
      </c>
      <c r="D3" s="1">
        <v>648</v>
      </c>
      <c r="E3" s="1">
        <v>166</v>
      </c>
      <c r="F3" s="1">
        <v>127</v>
      </c>
      <c r="G3" s="1">
        <v>36</v>
      </c>
      <c r="H3" s="1">
        <v>110</v>
      </c>
      <c r="I3" s="1">
        <v>19</v>
      </c>
      <c r="J3" s="1">
        <v>8</v>
      </c>
      <c r="K3" s="1">
        <v>29</v>
      </c>
      <c r="L3" s="1">
        <v>288</v>
      </c>
      <c r="M3" s="1">
        <v>86</v>
      </c>
      <c r="N3" s="1">
        <v>96</v>
      </c>
      <c r="O3" s="1">
        <v>0</v>
      </c>
      <c r="P3" s="1">
        <v>1</v>
      </c>
      <c r="Q3" s="1">
        <v>7</v>
      </c>
      <c r="R3" s="1">
        <v>0</v>
      </c>
      <c r="S3" s="1">
        <v>312</v>
      </c>
      <c r="T3" s="1">
        <v>0</v>
      </c>
      <c r="U3" s="1">
        <v>6</v>
      </c>
      <c r="V3" s="1">
        <v>3</v>
      </c>
      <c r="W3" s="1">
        <v>0</v>
      </c>
      <c r="X3" s="1">
        <v>14</v>
      </c>
      <c r="Y3" s="1">
        <v>2</v>
      </c>
      <c r="Z3" s="1">
        <v>0</v>
      </c>
      <c r="AA3" s="1">
        <v>0</v>
      </c>
      <c r="AB3" s="1">
        <v>0</v>
      </c>
      <c r="AC3" s="1">
        <v>0.25619999999999998</v>
      </c>
      <c r="AD3" s="1">
        <v>0.70820000000000005</v>
      </c>
      <c r="AE3" s="1">
        <v>4.48E-2</v>
      </c>
      <c r="AF3" s="1">
        <v>1</v>
      </c>
      <c r="AG3" s="1">
        <v>66.164099693298297</v>
      </c>
      <c r="AH3" s="1">
        <v>35.052399635314899</v>
      </c>
      <c r="AI3" s="1">
        <v>59.7337999343872</v>
      </c>
      <c r="AJ3" s="1">
        <v>47.3780002593994</v>
      </c>
      <c r="AK3" s="1">
        <v>62.546800613403299</v>
      </c>
      <c r="AL3" s="1">
        <v>82.269599914550696</v>
      </c>
      <c r="AM3" s="1">
        <v>71.631099700927706</v>
      </c>
    </row>
    <row r="4" spans="1:39" x14ac:dyDescent="0.55000000000000004">
      <c r="A4" s="1" t="s">
        <v>41</v>
      </c>
      <c r="B4" s="1">
        <v>155</v>
      </c>
      <c r="C4" s="1">
        <v>149</v>
      </c>
      <c r="D4" s="1">
        <v>147</v>
      </c>
      <c r="E4" s="1">
        <v>19</v>
      </c>
      <c r="F4" s="1">
        <v>32</v>
      </c>
      <c r="G4" s="1">
        <v>5</v>
      </c>
      <c r="H4" s="1">
        <v>17</v>
      </c>
      <c r="I4" s="1">
        <v>0</v>
      </c>
      <c r="J4" s="1">
        <v>0</v>
      </c>
      <c r="K4" s="1">
        <v>2</v>
      </c>
      <c r="L4" s="1">
        <v>25</v>
      </c>
      <c r="M4" s="1">
        <v>8</v>
      </c>
      <c r="N4" s="1">
        <v>11</v>
      </c>
      <c r="O4" s="1">
        <v>0</v>
      </c>
      <c r="P4" s="1">
        <v>0</v>
      </c>
      <c r="Q4" s="1">
        <v>2</v>
      </c>
      <c r="R4" s="1">
        <v>0</v>
      </c>
      <c r="S4" s="1">
        <v>111</v>
      </c>
      <c r="T4" s="1">
        <v>0</v>
      </c>
      <c r="U4" s="1">
        <v>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1</v>
      </c>
      <c r="AC4" s="1">
        <v>0.1293</v>
      </c>
      <c r="AD4" s="1">
        <v>0.311</v>
      </c>
      <c r="AE4" s="1">
        <v>1.3599999999999999E-2</v>
      </c>
      <c r="AF4" s="1">
        <v>0</v>
      </c>
      <c r="AG4" s="1">
        <v>41.417000055313103</v>
      </c>
      <c r="AH4" s="1">
        <v>17.4659999608993</v>
      </c>
      <c r="AI4" s="1">
        <v>41.2399997711181</v>
      </c>
      <c r="AJ4" s="1">
        <v>57.970000267028801</v>
      </c>
      <c r="AK4" s="1">
        <v>19.925000190734799</v>
      </c>
      <c r="AL4" s="1">
        <v>30.2600002288818</v>
      </c>
      <c r="AM4" s="1">
        <v>39.434999942779498</v>
      </c>
    </row>
    <row r="5" spans="1:39" x14ac:dyDescent="0.55000000000000004">
      <c r="A5" s="1" t="s">
        <v>42</v>
      </c>
      <c r="B5" s="1">
        <v>156</v>
      </c>
      <c r="C5" s="1">
        <v>596</v>
      </c>
      <c r="D5" s="1">
        <v>586</v>
      </c>
      <c r="E5" s="1">
        <v>120</v>
      </c>
      <c r="F5" s="1">
        <v>199</v>
      </c>
      <c r="G5" s="1">
        <v>42</v>
      </c>
      <c r="H5" s="1">
        <v>86</v>
      </c>
      <c r="I5" s="1">
        <v>5</v>
      </c>
      <c r="J5" s="1">
        <v>0</v>
      </c>
      <c r="K5" s="1">
        <v>29</v>
      </c>
      <c r="L5" s="1">
        <v>212</v>
      </c>
      <c r="M5" s="1">
        <v>89</v>
      </c>
      <c r="N5" s="1">
        <v>54</v>
      </c>
      <c r="O5" s="1">
        <v>0</v>
      </c>
      <c r="P5" s="1">
        <v>0</v>
      </c>
      <c r="Q5" s="1">
        <v>10</v>
      </c>
      <c r="R5" s="1">
        <v>0</v>
      </c>
      <c r="S5" s="1">
        <v>334</v>
      </c>
      <c r="T5" s="1">
        <v>0</v>
      </c>
      <c r="U5" s="1">
        <v>3</v>
      </c>
      <c r="V5" s="1">
        <v>2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0.20480000000000001</v>
      </c>
      <c r="AD5" s="1">
        <v>0.57989999999999997</v>
      </c>
      <c r="AE5" s="1">
        <v>4.9500000000000002E-2</v>
      </c>
      <c r="AF5" s="1">
        <v>1</v>
      </c>
      <c r="AG5" s="1">
        <v>82.106800079345703</v>
      </c>
      <c r="AH5" s="1">
        <v>58.958000183105398</v>
      </c>
      <c r="AI5" s="1">
        <v>23.5100002288818</v>
      </c>
      <c r="AJ5" s="1">
        <v>51.345999717712402</v>
      </c>
      <c r="AK5" s="1">
        <v>63.484000205993603</v>
      </c>
      <c r="AL5" s="1">
        <v>74.373999595642005</v>
      </c>
      <c r="AM5" s="1">
        <v>55.402000427246001</v>
      </c>
    </row>
    <row r="6" spans="1:39" x14ac:dyDescent="0.55000000000000004">
      <c r="A6" s="1" t="s">
        <v>43</v>
      </c>
      <c r="B6" s="1">
        <v>156</v>
      </c>
      <c r="C6" s="1">
        <v>695</v>
      </c>
      <c r="D6" s="1">
        <v>661</v>
      </c>
      <c r="E6" s="1">
        <v>229</v>
      </c>
      <c r="F6" s="1">
        <v>141</v>
      </c>
      <c r="G6" s="1">
        <v>59</v>
      </c>
      <c r="H6" s="1">
        <v>119</v>
      </c>
      <c r="I6" s="1">
        <v>44</v>
      </c>
      <c r="J6" s="1">
        <v>8</v>
      </c>
      <c r="K6" s="1">
        <v>58</v>
      </c>
      <c r="L6" s="1">
        <v>463</v>
      </c>
      <c r="M6" s="1">
        <v>135</v>
      </c>
      <c r="N6" s="1">
        <v>148</v>
      </c>
      <c r="O6" s="1">
        <v>0</v>
      </c>
      <c r="P6" s="1">
        <v>1</v>
      </c>
      <c r="Q6" s="1">
        <v>33</v>
      </c>
      <c r="R6" s="1">
        <v>0</v>
      </c>
      <c r="S6" s="1">
        <v>254</v>
      </c>
      <c r="T6" s="1">
        <v>0</v>
      </c>
      <c r="U6" s="1">
        <v>16</v>
      </c>
      <c r="V6" s="1">
        <v>0</v>
      </c>
      <c r="W6" s="1">
        <v>0</v>
      </c>
      <c r="X6" s="1">
        <v>20</v>
      </c>
      <c r="Y6" s="1">
        <v>2</v>
      </c>
      <c r="Z6" s="1">
        <v>0</v>
      </c>
      <c r="AA6" s="1">
        <v>0</v>
      </c>
      <c r="AB6" s="1">
        <v>2</v>
      </c>
      <c r="AC6" s="1">
        <v>0.34639999999999999</v>
      </c>
      <c r="AD6" s="1">
        <v>1.0773999999999999</v>
      </c>
      <c r="AE6" s="1">
        <v>8.77E-2</v>
      </c>
      <c r="AF6" s="1">
        <v>0</v>
      </c>
      <c r="AG6" s="1">
        <v>64.836299896240206</v>
      </c>
      <c r="AH6" s="1">
        <v>96.599998474121094</v>
      </c>
      <c r="AI6" s="1">
        <v>49.880000114440897</v>
      </c>
      <c r="AJ6" s="1">
        <v>18.849999904632501</v>
      </c>
      <c r="AK6" s="1">
        <v>45.197999954223597</v>
      </c>
      <c r="AL6" s="1">
        <v>49.036000013351398</v>
      </c>
      <c r="AM6" s="1">
        <v>88.932498931884695</v>
      </c>
    </row>
    <row r="7" spans="1:39" x14ac:dyDescent="0.55000000000000004">
      <c r="A7" s="1" t="s">
        <v>44</v>
      </c>
      <c r="B7" s="1">
        <v>156</v>
      </c>
      <c r="C7" s="1">
        <v>687</v>
      </c>
      <c r="D7" s="1">
        <v>673</v>
      </c>
      <c r="E7" s="1">
        <v>225</v>
      </c>
      <c r="F7" s="1">
        <v>170</v>
      </c>
      <c r="G7" s="1">
        <v>56</v>
      </c>
      <c r="H7" s="1">
        <v>131</v>
      </c>
      <c r="I7" s="1">
        <v>49</v>
      </c>
      <c r="J7" s="1">
        <v>8</v>
      </c>
      <c r="K7" s="1">
        <v>37</v>
      </c>
      <c r="L7" s="1">
        <v>401</v>
      </c>
      <c r="M7" s="1">
        <v>126</v>
      </c>
      <c r="N7" s="1">
        <v>101</v>
      </c>
      <c r="O7" s="1">
        <v>0</v>
      </c>
      <c r="P7" s="1">
        <v>1</v>
      </c>
      <c r="Q7" s="1">
        <v>13</v>
      </c>
      <c r="R7" s="1">
        <v>0</v>
      </c>
      <c r="S7" s="1">
        <v>240</v>
      </c>
      <c r="T7" s="1">
        <v>0</v>
      </c>
      <c r="U7" s="1">
        <v>8</v>
      </c>
      <c r="V7" s="1">
        <v>5</v>
      </c>
      <c r="W7" s="1">
        <v>0</v>
      </c>
      <c r="X7" s="1">
        <v>44</v>
      </c>
      <c r="Y7" s="1">
        <v>29</v>
      </c>
      <c r="Z7" s="1">
        <v>0</v>
      </c>
      <c r="AA7" s="1">
        <v>0</v>
      </c>
      <c r="AB7" s="1">
        <v>1</v>
      </c>
      <c r="AC7" s="1">
        <v>0.33429999999999999</v>
      </c>
      <c r="AD7" s="1">
        <v>0.94230000000000003</v>
      </c>
      <c r="AE7" s="1">
        <v>5.5E-2</v>
      </c>
      <c r="AF7" s="1">
        <v>1</v>
      </c>
      <c r="AG7" s="1">
        <v>67.729801177978501</v>
      </c>
      <c r="AH7" s="1">
        <v>56.887999534606898</v>
      </c>
      <c r="AI7" s="1">
        <v>68.536000251770005</v>
      </c>
      <c r="AJ7" s="1">
        <v>25.6820001602172</v>
      </c>
      <c r="AK7" s="1">
        <v>15.3579998016357</v>
      </c>
      <c r="AL7" s="1">
        <v>33.055999994277897</v>
      </c>
      <c r="AM7" s="1">
        <v>82.622999191284094</v>
      </c>
    </row>
    <row r="8" spans="1:39" x14ac:dyDescent="0.55000000000000004">
      <c r="A8" s="1" t="s">
        <v>45</v>
      </c>
      <c r="B8" s="1">
        <v>128</v>
      </c>
      <c r="C8" s="1">
        <v>34</v>
      </c>
      <c r="D8" s="1">
        <v>30</v>
      </c>
      <c r="E8" s="1">
        <v>1</v>
      </c>
      <c r="F8" s="1">
        <v>5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4</v>
      </c>
      <c r="R8" s="1">
        <v>0</v>
      </c>
      <c r="S8" s="1">
        <v>27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3.3300000000000003E-2</v>
      </c>
      <c r="AD8" s="1">
        <v>0.1804</v>
      </c>
      <c r="AE8" s="1">
        <v>0</v>
      </c>
      <c r="AF8" s="1">
        <v>1</v>
      </c>
      <c r="AG8" s="1">
        <v>14.4670000076293</v>
      </c>
      <c r="AH8" s="1">
        <v>38.4830000400543</v>
      </c>
      <c r="AI8" s="1">
        <v>27.719999790191601</v>
      </c>
      <c r="AJ8" s="1">
        <v>38.630000114440897</v>
      </c>
      <c r="AK8" s="1">
        <v>40.769999980926499</v>
      </c>
      <c r="AL8" s="1">
        <v>31.1149997711181</v>
      </c>
      <c r="AM8" s="1">
        <v>60.569000005722003</v>
      </c>
    </row>
    <row r="9" spans="1:39" x14ac:dyDescent="0.55000000000000004">
      <c r="A9" s="1" t="s">
        <v>46</v>
      </c>
      <c r="B9" s="1">
        <v>156</v>
      </c>
      <c r="C9" s="1">
        <v>638</v>
      </c>
      <c r="D9" s="1">
        <v>629</v>
      </c>
      <c r="E9" s="1">
        <v>206</v>
      </c>
      <c r="F9" s="1">
        <v>112</v>
      </c>
      <c r="G9" s="1">
        <v>37</v>
      </c>
      <c r="H9" s="1">
        <v>120</v>
      </c>
      <c r="I9" s="1">
        <v>30</v>
      </c>
      <c r="J9" s="1">
        <v>10</v>
      </c>
      <c r="K9" s="1">
        <v>46</v>
      </c>
      <c r="L9" s="1">
        <v>394</v>
      </c>
      <c r="M9" s="1">
        <v>96</v>
      </c>
      <c r="N9" s="1">
        <v>109</v>
      </c>
      <c r="O9" s="1">
        <v>0</v>
      </c>
      <c r="P9" s="1">
        <v>1</v>
      </c>
      <c r="Q9" s="1">
        <v>8</v>
      </c>
      <c r="R9" s="1">
        <v>0</v>
      </c>
      <c r="S9" s="1">
        <v>222</v>
      </c>
      <c r="T9" s="1">
        <v>0</v>
      </c>
      <c r="U9" s="1">
        <v>12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0.32750000000000001</v>
      </c>
      <c r="AD9" s="1">
        <v>0.96179999999999999</v>
      </c>
      <c r="AE9" s="1">
        <v>7.3099999999999998E-2</v>
      </c>
      <c r="AF9" s="1">
        <v>0</v>
      </c>
      <c r="AG9" s="1">
        <v>77.434898376464801</v>
      </c>
      <c r="AH9" s="1">
        <v>49.517999649047802</v>
      </c>
      <c r="AI9" s="1">
        <v>43.136000156402503</v>
      </c>
      <c r="AJ9" s="1">
        <v>47.109999656677203</v>
      </c>
      <c r="AK9" s="1">
        <v>33.312000274658203</v>
      </c>
      <c r="AL9" s="1">
        <v>69.022000312805105</v>
      </c>
      <c r="AM9" s="1">
        <v>77.516099929809499</v>
      </c>
    </row>
    <row r="10" spans="1:39" x14ac:dyDescent="0.55000000000000004">
      <c r="A10" s="1" t="s">
        <v>47</v>
      </c>
      <c r="B10" s="1">
        <v>156</v>
      </c>
      <c r="C10" s="1">
        <v>621</v>
      </c>
      <c r="D10" s="1">
        <v>601</v>
      </c>
      <c r="E10" s="1">
        <v>199</v>
      </c>
      <c r="F10" s="1">
        <v>128</v>
      </c>
      <c r="G10" s="1">
        <v>43</v>
      </c>
      <c r="H10" s="1">
        <v>51</v>
      </c>
      <c r="I10" s="1">
        <v>79</v>
      </c>
      <c r="J10" s="1">
        <v>20</v>
      </c>
      <c r="K10" s="1">
        <v>49</v>
      </c>
      <c r="L10" s="1">
        <v>465</v>
      </c>
      <c r="M10" s="1">
        <v>125</v>
      </c>
      <c r="N10" s="1">
        <v>107</v>
      </c>
      <c r="O10" s="1">
        <v>0</v>
      </c>
      <c r="P10" s="1">
        <v>1</v>
      </c>
      <c r="Q10" s="1">
        <v>19</v>
      </c>
      <c r="R10" s="1">
        <v>0</v>
      </c>
      <c r="S10" s="1">
        <v>224</v>
      </c>
      <c r="T10" s="1">
        <v>0</v>
      </c>
      <c r="U10" s="1">
        <v>4</v>
      </c>
      <c r="V10" s="1">
        <v>3</v>
      </c>
      <c r="W10" s="1">
        <v>0</v>
      </c>
      <c r="X10" s="1">
        <v>36</v>
      </c>
      <c r="Y10" s="1">
        <v>2</v>
      </c>
      <c r="Z10" s="1">
        <v>0</v>
      </c>
      <c r="AA10" s="1">
        <v>0</v>
      </c>
      <c r="AB10" s="1">
        <v>2</v>
      </c>
      <c r="AC10" s="1">
        <v>0.33110000000000001</v>
      </c>
      <c r="AD10" s="1">
        <v>1.1248</v>
      </c>
      <c r="AE10" s="1">
        <v>8.1500000000000003E-2</v>
      </c>
      <c r="AF10" s="1">
        <v>1</v>
      </c>
      <c r="AG10" s="1">
        <v>55.334199905395501</v>
      </c>
      <c r="AH10" s="1">
        <v>52.525999069213803</v>
      </c>
      <c r="AI10" s="1">
        <v>74.312000274658203</v>
      </c>
      <c r="AJ10" s="1">
        <v>26.256000041961599</v>
      </c>
      <c r="AK10" s="1">
        <v>32.976000070571899</v>
      </c>
      <c r="AL10" s="1">
        <v>35.802000045776303</v>
      </c>
      <c r="AM10" s="1">
        <v>87.900001525878906</v>
      </c>
    </row>
    <row r="11" spans="1:39" x14ac:dyDescent="0.55000000000000004">
      <c r="A11" s="1" t="s">
        <v>48</v>
      </c>
      <c r="B11" s="1">
        <v>156</v>
      </c>
      <c r="C11" s="1">
        <v>707</v>
      </c>
      <c r="D11" s="1">
        <v>677</v>
      </c>
      <c r="E11" s="1">
        <v>188</v>
      </c>
      <c r="F11" s="1">
        <v>83</v>
      </c>
      <c r="G11" s="1">
        <v>27</v>
      </c>
      <c r="H11" s="1">
        <v>64</v>
      </c>
      <c r="I11" s="1">
        <v>73</v>
      </c>
      <c r="J11" s="1">
        <v>8</v>
      </c>
      <c r="K11" s="1">
        <v>43</v>
      </c>
      <c r="L11" s="1">
        <v>406</v>
      </c>
      <c r="M11" s="1">
        <v>83</v>
      </c>
      <c r="N11" s="1">
        <v>152</v>
      </c>
      <c r="O11" s="1">
        <v>0</v>
      </c>
      <c r="P11" s="1">
        <v>1</v>
      </c>
      <c r="Q11" s="1">
        <v>29</v>
      </c>
      <c r="R11" s="1">
        <v>0</v>
      </c>
      <c r="S11" s="1">
        <v>276</v>
      </c>
      <c r="T11" s="1">
        <v>0</v>
      </c>
      <c r="U11" s="1">
        <v>10</v>
      </c>
      <c r="V11" s="1">
        <v>0</v>
      </c>
      <c r="W11" s="1">
        <v>0</v>
      </c>
      <c r="X11" s="1">
        <v>63</v>
      </c>
      <c r="Y11" s="1">
        <v>7</v>
      </c>
      <c r="Z11" s="1">
        <v>0</v>
      </c>
      <c r="AA11" s="1">
        <v>0</v>
      </c>
      <c r="AB11" s="1">
        <v>2</v>
      </c>
      <c r="AC11" s="1">
        <v>0.2777</v>
      </c>
      <c r="AD11" s="1">
        <v>0.90659999999999996</v>
      </c>
      <c r="AE11" s="1">
        <v>6.3500000000000001E-2</v>
      </c>
      <c r="AF11" s="1">
        <v>0</v>
      </c>
      <c r="AG11" s="1">
        <v>69.819698333740206</v>
      </c>
      <c r="AH11" s="1">
        <v>33.8680000305175</v>
      </c>
      <c r="AI11" s="1">
        <v>72.776000022888098</v>
      </c>
      <c r="AJ11" s="1">
        <v>56.052000045776303</v>
      </c>
      <c r="AK11" s="1">
        <v>28.048000097274699</v>
      </c>
      <c r="AL11" s="1">
        <v>39.105999946594203</v>
      </c>
      <c r="AM11" s="1">
        <v>78.766199111938406</v>
      </c>
    </row>
    <row r="12" spans="1:39" x14ac:dyDescent="0.55000000000000004">
      <c r="A12" s="1" t="s">
        <v>49</v>
      </c>
      <c r="B12" s="1">
        <v>38</v>
      </c>
      <c r="C12" s="1">
        <v>3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36.329180002212503</v>
      </c>
      <c r="AH12" s="1">
        <v>42.381999969482401</v>
      </c>
      <c r="AI12" s="1">
        <v>19.593000054359401</v>
      </c>
      <c r="AJ12" s="1">
        <v>22.598999977111799</v>
      </c>
      <c r="AK12" s="1">
        <v>32.496999979019101</v>
      </c>
      <c r="AL12" s="1">
        <v>37.462000012397702</v>
      </c>
      <c r="AM12" s="1">
        <v>30.3913300037384</v>
      </c>
    </row>
    <row r="13" spans="1:39" x14ac:dyDescent="0.55000000000000004">
      <c r="A13" s="1" t="s">
        <v>50</v>
      </c>
      <c r="B13" s="1">
        <v>156</v>
      </c>
      <c r="C13" s="1">
        <v>271</v>
      </c>
      <c r="D13" s="1">
        <v>259</v>
      </c>
      <c r="E13" s="1">
        <v>46</v>
      </c>
      <c r="F13" s="1">
        <v>45</v>
      </c>
      <c r="G13" s="1">
        <v>9</v>
      </c>
      <c r="H13" s="1">
        <v>26</v>
      </c>
      <c r="I13" s="1">
        <v>13</v>
      </c>
      <c r="J13" s="1">
        <v>2</v>
      </c>
      <c r="K13" s="1">
        <v>5</v>
      </c>
      <c r="L13" s="1">
        <v>78</v>
      </c>
      <c r="M13" s="1">
        <v>18</v>
      </c>
      <c r="N13" s="1">
        <v>24</v>
      </c>
      <c r="O13" s="1">
        <v>3</v>
      </c>
      <c r="P13" s="1">
        <v>0</v>
      </c>
      <c r="Q13" s="1">
        <v>9</v>
      </c>
      <c r="R13" s="1">
        <v>0</v>
      </c>
      <c r="S13" s="1">
        <v>179</v>
      </c>
      <c r="T13" s="1">
        <v>0</v>
      </c>
      <c r="U13" s="1">
        <v>1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v>0.17760000000000001</v>
      </c>
      <c r="AD13" s="1">
        <v>0.50639999999999996</v>
      </c>
      <c r="AE13" s="1">
        <v>1.9300000000000001E-2</v>
      </c>
      <c r="AF13" s="1">
        <v>1</v>
      </c>
      <c r="AG13" s="1">
        <v>22.5049999952316</v>
      </c>
      <c r="AH13" s="1">
        <v>20.434999942779498</v>
      </c>
      <c r="AI13" s="1">
        <v>72.039999961852999</v>
      </c>
      <c r="AJ13" s="1">
        <v>39.2299995422363</v>
      </c>
      <c r="AK13" s="1">
        <v>25.170000076293899</v>
      </c>
      <c r="AL13" s="1">
        <v>61.119999885558997</v>
      </c>
      <c r="AM13" s="1">
        <v>59.373000025749199</v>
      </c>
    </row>
    <row r="14" spans="1:39" x14ac:dyDescent="0.55000000000000004">
      <c r="A14" s="1" t="s">
        <v>51</v>
      </c>
      <c r="B14" s="1">
        <v>156</v>
      </c>
      <c r="C14" s="1">
        <v>675</v>
      </c>
      <c r="D14" s="1">
        <v>639</v>
      </c>
      <c r="E14" s="1">
        <v>133</v>
      </c>
      <c r="F14" s="1">
        <v>198</v>
      </c>
      <c r="G14" s="1">
        <v>51</v>
      </c>
      <c r="H14" s="1">
        <v>90</v>
      </c>
      <c r="I14" s="1">
        <v>8</v>
      </c>
      <c r="J14" s="1">
        <v>5</v>
      </c>
      <c r="K14" s="1">
        <v>30</v>
      </c>
      <c r="L14" s="1">
        <v>241</v>
      </c>
      <c r="M14" s="1">
        <v>105</v>
      </c>
      <c r="N14" s="1">
        <v>70</v>
      </c>
      <c r="O14" s="1">
        <v>0</v>
      </c>
      <c r="P14" s="1">
        <v>1</v>
      </c>
      <c r="Q14" s="1">
        <v>35</v>
      </c>
      <c r="R14" s="1">
        <v>0</v>
      </c>
      <c r="S14" s="1">
        <v>344</v>
      </c>
      <c r="T14" s="1">
        <v>1</v>
      </c>
      <c r="U14" s="1">
        <v>7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</v>
      </c>
      <c r="AC14" s="1">
        <v>0.20810000000000001</v>
      </c>
      <c r="AD14" s="1">
        <v>0.626</v>
      </c>
      <c r="AE14" s="1">
        <v>4.6899999999999997E-2</v>
      </c>
      <c r="AF14" s="1">
        <v>1</v>
      </c>
      <c r="AG14" s="1">
        <v>79.129800796508704</v>
      </c>
      <c r="AH14" s="1">
        <v>79.409000396728501</v>
      </c>
      <c r="AI14" s="1">
        <v>24.0975000858306</v>
      </c>
      <c r="AJ14" s="1">
        <v>34.086999893188398</v>
      </c>
      <c r="AK14" s="1">
        <v>11.0150001049041</v>
      </c>
      <c r="AL14" s="1">
        <v>63.139499902725198</v>
      </c>
      <c r="AM14" s="1">
        <v>63.373500823974602</v>
      </c>
    </row>
    <row r="15" spans="1:39" x14ac:dyDescent="0.55000000000000004">
      <c r="A15" s="1" t="s">
        <v>52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</v>
      </c>
      <c r="AC15" s="1" t="s">
        <v>95</v>
      </c>
      <c r="AD15" s="1" t="s">
        <v>95</v>
      </c>
      <c r="AE15" s="1" t="s">
        <v>95</v>
      </c>
      <c r="AF15" s="1">
        <v>0</v>
      </c>
      <c r="AG15" s="1">
        <v>44.524999976158099</v>
      </c>
      <c r="AH15" s="1">
        <v>28.358999967574999</v>
      </c>
      <c r="AI15" s="1">
        <v>37.662999987602198</v>
      </c>
      <c r="AJ15" s="1">
        <v>14.5049999952316</v>
      </c>
      <c r="AK15" s="1">
        <v>17.552999973297101</v>
      </c>
      <c r="AL15" s="1">
        <v>34.442999958991997</v>
      </c>
      <c r="AM15" s="1">
        <v>49.480000019073401</v>
      </c>
    </row>
    <row r="16" spans="1:39" x14ac:dyDescent="0.55000000000000004">
      <c r="B16" s="1">
        <f>SUM(B2:B15)</f>
        <v>1882</v>
      </c>
      <c r="C16" s="1">
        <f t="shared" ref="C16:AA16" si="0">SUM(C2:C15)</f>
        <v>5850</v>
      </c>
      <c r="D16" s="1">
        <f t="shared" si="0"/>
        <v>5662</v>
      </c>
      <c r="E16" s="1">
        <f t="shared" si="0"/>
        <v>1543</v>
      </c>
      <c r="F16" s="1">
        <f t="shared" si="0"/>
        <v>1269</v>
      </c>
      <c r="G16" s="1">
        <f t="shared" si="0"/>
        <v>368</v>
      </c>
      <c r="H16" s="1">
        <f t="shared" si="0"/>
        <v>822</v>
      </c>
      <c r="I16" s="1">
        <f t="shared" si="0"/>
        <v>323</v>
      </c>
      <c r="J16" s="1">
        <f t="shared" si="0"/>
        <v>69</v>
      </c>
      <c r="K16" s="1">
        <f t="shared" si="0"/>
        <v>329</v>
      </c>
      <c r="L16" s="1">
        <f t="shared" si="0"/>
        <v>2991</v>
      </c>
      <c r="M16" s="1">
        <f t="shared" si="0"/>
        <v>878</v>
      </c>
      <c r="N16" s="1">
        <f t="shared" si="0"/>
        <v>878</v>
      </c>
      <c r="O16" s="1">
        <f t="shared" si="0"/>
        <v>7</v>
      </c>
      <c r="P16" s="1">
        <f t="shared" si="0"/>
        <v>7</v>
      </c>
      <c r="Q16" s="1">
        <f t="shared" si="0"/>
        <v>174</v>
      </c>
      <c r="R16" s="1">
        <f t="shared" si="0"/>
        <v>0</v>
      </c>
      <c r="S16" s="1">
        <f t="shared" si="0"/>
        <v>2599</v>
      </c>
      <c r="T16" s="1">
        <f t="shared" si="0"/>
        <v>2</v>
      </c>
      <c r="U16" s="1">
        <f t="shared" si="0"/>
        <v>69</v>
      </c>
      <c r="V16" s="1">
        <f t="shared" si="0"/>
        <v>17</v>
      </c>
      <c r="W16" s="1">
        <f t="shared" si="0"/>
        <v>0</v>
      </c>
      <c r="X16" s="1">
        <f t="shared" si="0"/>
        <v>177</v>
      </c>
      <c r="Y16" s="1">
        <f t="shared" si="0"/>
        <v>42</v>
      </c>
      <c r="Z16" s="1">
        <f t="shared" si="0"/>
        <v>0</v>
      </c>
      <c r="AA16" s="1">
        <f t="shared" si="0"/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まとめ</vt:lpstr>
      <vt:lpstr>dpbs_gaiya+10</vt:lpstr>
      <vt:lpstr>dpbs_gaiyabase</vt:lpstr>
      <vt:lpstr>dpbs_gaiya-10</vt:lpstr>
      <vt:lpstr>dpbs_naiya+10</vt:lpstr>
      <vt:lpstr>dpbs_naiya-10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dcterms:created xsi:type="dcterms:W3CDTF">2015-06-05T18:17:20Z</dcterms:created>
  <dcterms:modified xsi:type="dcterms:W3CDTF">2020-08-26T08:54:52Z</dcterms:modified>
</cp:coreProperties>
</file>